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media/image28.jpeg" ContentType="image/jpeg"/>
  <Override PartName="/xl/media/image30.wmf" ContentType="image/x-wmf"/>
  <Override PartName="/xl/media/image29.wmf" ContentType="image/x-wmf"/>
  <Override PartName="/xl/media/image34.wmf" ContentType="image/x-wmf"/>
  <Override PartName="/xl/media/image31.wmf" ContentType="image/x-wmf"/>
  <Override PartName="/xl/media/image32.wmf" ContentType="image/x-wmf"/>
  <Override PartName="/xl/media/image33.wmf" ContentType="image/x-wmf"/>
  <Override PartName="/xl/media/image35.wmf" ContentType="image/x-wmf"/>
  <Override PartName="/xl/media/image36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 załacznik 5a do SIWZ i nr 1 do umowy - część I" sheetId="1" state="visible" r:id="rId2"/>
    <sheet name="Pracownie specjalistyczne" sheetId="2" state="hidden" r:id="rId3"/>
    <sheet name="Pracwonia biologiczna" sheetId="3" state="hidden" r:id="rId4"/>
    <sheet name="Pracwonia fizyczna" sheetId="4" state="hidden" r:id="rId5"/>
    <sheet name="Pracownia chemiczna" sheetId="5" state="hidden" r:id="rId6"/>
    <sheet name="Roboczy" sheetId="6" state="hidden" r:id="rId7"/>
    <sheet name="Krzesła i fotele" sheetId="7" state="hidden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<sst xmlns="http://schemas.openxmlformats.org/spreadsheetml/2006/main" count="450" uniqueCount="247">
  <si>
    <t xml:space="preserve">         Zakup, dostarczenie i montaż mebli do budynku Szkoły Podstawowej nr 58 w Lublinie, przy ul. Berylowej 7.</t>
  </si>
  <si>
    <t xml:space="preserve">Załącznik nr 5a do SIWZ i nr 1 do umowy - FORMULARZ CENOWY – CZĘŚĆ 1</t>
  </si>
  <si>
    <t xml:space="preserve">Lp</t>
  </si>
  <si>
    <t xml:space="preserve">Nazwa asortymentu z opisem</t>
  </si>
  <si>
    <t xml:space="preserve">Jednostka miary</t>
  </si>
  <si>
    <t xml:space="preserve">Ilość</t>
  </si>
  <si>
    <t xml:space="preserve">Stawka VAT</t>
  </si>
  <si>
    <t xml:space="preserve">cena jednostkowa netto</t>
  </si>
  <si>
    <t xml:space="preserve">cena jednostkowa brutto</t>
  </si>
  <si>
    <t xml:space="preserve">Wartość brutto</t>
  </si>
  <si>
    <t xml:space="preserve">Stół trapezowy</t>
  </si>
  <si>
    <t xml:space="preserve">Stół trapezowy z obrzeżem PCV  i regulowanymi drewnianymi nogami. Blat o zaokrąglonych narożnikach wykonany z płyty laminowanej o grubości min. 18 mm w kolorze jasnego drewna. Obrzeża w kolorze blatu. Kolor do wyboru z palety barw dostępnej u wykonawcy. Wymiary stołu 110- 140 x 63-75 x 63 - 75 cm. Regulacja wysokości stołu w zakresie min. 40 - 58 cm. Stolik zgodny z normą PN- EN 1729-1. </t>
  </si>
  <si>
    <t xml:space="preserve">szt.</t>
  </si>
  <si>
    <t xml:space="preserve">Ławka jednoosobowa regulowana </t>
  </si>
  <si>
    <t xml:space="preserve">Ławka jednoosobowa z regulacją wysokości w zakresie rozmiarów 2-5 zgodnie z normą PN- EN 1729-1 Konstrukcja wykonana z profilu owalnego / płaskoowalnego o przekroju 38 - 50/ 20 – 30 mm, grubość  min.1,5 mm. Blat o wymiarach 50 x 70 cm (+/- 5%) wykonany z płyty laminowanej lub MDF o grubości min. 18 mm pokrytej laminatem HP/HPL lub okleiną PVC, zaokrąglone krawędzie oraz naroża. Otwarte części stelaża zabezpieczone zaślepkami z tworzywa sztucznego. 
Kolor blatu jasne drewno do wyboru z palety barw dostępnej u wykonawcy Kolor stelaża aluminium/ szary. Stelaż malowany proszkowo. Mebel wyposażony w haczyki na plecaki oraz elementy chroniące podłogę przez zarysowaniem (np. osłonki). </t>
  </si>
  <si>
    <t xml:space="preserve">Ławka jednoosobowe regulowane </t>
  </si>
  <si>
    <t xml:space="preserve">Ławka jednoosobowa z regulacją wysokości w zakresie rozmiarów 3-6 zgodnie z normą PN- EN 1729-1. Konstrukcja wykonana z profilu owalnego / płaskoowalnego o przekroju 38 - 50/ 20 - 30 mm, grubość  min. 1,5 mm. Blat o wymiarach 50 x 70 cm (+/- 5%) wykonany z płyty laminowanej lub MDF o grubości min. 18 mm pokrytej laminatem HP/HPL lub okleiną PVC, zaokrąglone krawędzie oraz naroża. Otwarte części stelaża zabezpieczone zaślepkami z tworzywa sztucznego. Kolor blatu jasne drewno do wyboru z palety barw dostępnej u wykonawcy Kolor stelaża aluminium/ szary. Stelaż malowany proszkowo. Mebel wyposażony w haczyki na plecaki oraz elementy chroniące podłogę przez zarysowaniem (np. osłonki). </t>
  </si>
  <si>
    <t xml:space="preserve">Stół prostokątny  </t>
  </si>
  <si>
    <t xml:space="preserve">Stół prostokątny o wymiarach 130 - 140 x 65 - 75 cm w rozmiarze 4 zgodnie z normą PN- EN 1729-1. Blat wykonany z płyty laminowanej lub MDF o grubości min. 20 mm pokrytej laminatem HP/HPL lub okleiną PVC. Blat wykończony obrzeżem PVC/ ABS min. 2 mm,  zaokrąglone krawędzie oraz naroża. Stelaż metalowy z profilu min. 40 x 20 mm, nogi okrągłe, metalowe o przekroju 35- 50 mm, wyposażone w elementy chroniące podłogę przez zarysowaniem (np. osłonki). </t>
  </si>
  <si>
    <t xml:space="preserve">Stolik kwadratowy </t>
  </si>
  <si>
    <t xml:space="preserve">Stół kwadratowy rozmiar 4 zgodnie z normą PN- EN 1729-1 na stelażu metalowym, wykonanym z rury o przekroju 35mm (+- 10%), lub profilu o przekroju min. 25 x 25 i grubości min. 1,5 mm. Blat wielkości 80 - 85 x 80 - 85 cm wykonany z płyty laminowanej o grubości min. 18 mm w kolorze jasnego drewna do wyboru  z palety barw dostępnej u wykonawcy, wykończony obrzeżem PVC/ ABS min. 2 mm, stelaż w kolorze aluminium/ szarym, wyposażony w  elementy chroniące podłogę przez zarysowaniem (np. osłonki). </t>
  </si>
  <si>
    <t xml:space="preserve">Stół okrągły niski</t>
  </si>
  <si>
    <t xml:space="preserve">Stół 6-cio osobowy o okrągłym białym blacie. Średnica blatu 118 - 121 cm Stół ma posiadać centralną nogę malowaną proszkowo lub z chromowanej rury stalowej. Podstawa stołu  w kształcie koła, kwadratu lub równoważnego kształtu o średnicy  62 - 65 cm. Blat stołu ma być wykonany z płyty wiórowej o grubości min. 25 mm., pokrytej laminatem, Wysokość stołu 64 – 70 cm.  </t>
  </si>
  <si>
    <t xml:space="preserve">Stół okrągły wysoki</t>
  </si>
  <si>
    <t xml:space="preserve">Stół 6-cio osobowy o okrągłym białym blacie. Średnica blatu 118 – 121 cm Stół ma posiadać centralną nogę malowaną proszkowo lub z chromowanej rury stalowej. Podstawa stołu w kształcie koła, kwadratu lub równoważnego kształtu o średnicy  62 - 65 cm. Blat stołu ma być wykonany z płyty wiórowej o grubości min. 25 mm., pokrytej laminatem, Wysokość stołu 71 - 76 cm,  </t>
  </si>
  <si>
    <t xml:space="preserve">Stół gabinetowy okrągły</t>
  </si>
  <si>
    <t xml:space="preserve">Stół z okrągłym blatem o średnicy 110 - 120 cm, wykonanym z płyty meblowej/ lub z litego drewna o grubości min. 20 mm w kolorze jasnego drewna do wyboru z palety barw dostępnej u wykonawcy. W przypadku blatu z litego drewna, blat zabezpieczony lakierem, olejem lub woskiem. Konstrukcja stołu metalowa, spawana, nogi skrzyżowane, kolor czarny, wysokość stołu 70 - 78 cm. </t>
  </si>
  <si>
    <t xml:space="preserve">Stół okrągły</t>
  </si>
  <si>
    <t xml:space="preserve">Stół z okrągłym blatem o średnicy 80 - 110 cm, wykonanym z płyty laminowanej o grubości min. 18 mm w kolorze jasnego drewna do wyboru z palety barw dostępnej u wykonawcy. Stół ma posiadać centralną nogę. Podstawa stołu w kształcie koła, kwadratu lub równoważnego kształtu o średnicy minimum 55 cm. Konstrukcja metalowa, wysokość stołu 70 - 78 cm. </t>
  </si>
  <si>
    <t xml:space="preserve">Regał wystawienniczy</t>
  </si>
  <si>
    <t xml:space="preserve">Biblioteczka/ półka do eksponowania książek posiadająca 3-4 rzędy skośnych półek. Boki oraz półki wykonane z płyty laminowanej o grubości min 18 mm w kolorze jasnego drewna do wyboru z palety barw dostępnej u wykonawcy. Wymiary: szer. 89-116, wys. 107-130, gł. 30 – 50cm. </t>
  </si>
  <si>
    <t xml:space="preserve">Stolik komputerowy</t>
  </si>
  <si>
    <t xml:space="preserve">Stolik komputerowy na metalowym stelażu. Blat wykonany z płyty laminowanej o gr. min. 18 mm, wykończonej obrzeżem PCV/ ABS o gr. min 2 mm. Blat w kolorze jasnego drewna do wyboru z palety barw dostępnej u wykonawcy. Stolik  wyposażony w wysuwaną półkę na klawiaturę, w zestawie z półką/ podstawką na jednostkę centralną komputera. Wymiary: szer. 84 - 117 cm, gł. 40 - 65 cm, wys. 76 cm. </t>
  </si>
  <si>
    <t xml:space="preserve">Fotel wiszący</t>
  </si>
  <si>
    <t xml:space="preserve">Fotel wiszący wykonany z technarattanu o konstrukcji na stalowej ramie, podstawa konstrukcji w kształcie koła, kolor biały/ jasny szary do wyboru z palety barw dostępnej u wykonawcy. W zestawie poduszki w odcieniach zieleni do wyboru z palety barw dostępnej u wykonawcy (posiadające zamek błyskawiczny - możliwość prania).     Wymiary kosza: wys. 110 -130 cm, szer.: 100 - 120 cm, gł.: 65 - 90 cm     Całkowita wysokość konstrukcji: min. 190 cm.      materiał stelaża: stal, malowana proszkowo     maksymalne obciążenie: min. 130 kg.</t>
  </si>
  <si>
    <t xml:space="preserve">Szafa wysoka dwudrzwiowa </t>
  </si>
  <si>
    <t xml:space="preserve">Szafa modułowa dwudrzwiowa o wymiarach: - wysokość 180 – 190 cm,  - szerokość 80 - 90cm,  - głębokość 35-40 cm.  - z płyty laminowanej o grubość ścian bocznych i frontu min. 18 mm, grubość tylnej płyty min 3 mm.  - krawędzie oklejone obrzeżem PCV/ABS o grubości  min. 2 mm – obrzeże w kolorze płyty - drzwi laminowane o grubości min. 18 mm, uchylne, z zawiasami otwierającymi się pod kątem min. 90 stopni z uchwytami, zamykanymi na zamek (min. 2 komplety kluczy) - szafa z 4 półkami o grubości min. 18 mm i głębokości min. 340 mm, z możliwością regulacji wysokości przestrzeni między półkami, krawędzie półek oklejone z każdej strony, wymagana możliwość ustawienia segregatorów  o formacie A4. Kolor jasne drewno do wyboru z palety barw dostępnej u wykonawcy. Możliwość połączenia modułowego (z meblami z pozycji 14-15 w segment z regałem otwartym z półkami i szafą z witryną) </t>
  </si>
  <si>
    <t xml:space="preserve">Regał otwarty z półkami</t>
  </si>
  <si>
    <t xml:space="preserve">Regał otwarty o wymiarach: - wysokość 180 – 190 cm,  - szerokość 80 - 90cm,  - głębokość 35-40 cm.  - z płyty laminowanej o grubość ścian bocznych min. 18 mm, grubość tylnej płyty min 3 mm. - krawędzie oklejone obrzeżem PCV/ABS o grubości min. 2 mm – obrzeże w kolorze płyty - regał z 4 półkami o grubości min. 18 mm i głębokości min 340 mm z możliwością regulacji wysokości przestrzeni między półkami, krawędzie półek oklejone z każdej strony, wymagana możliwość ustawienia  segregatorów o formacie A4 w przestrzeniach szafy. Kolor jasne drewno do wyboru z palety barw dostępnej u wykonawcy. Możliwość połączenia modułowego (z meblami z pozycji 13-15 w segment z szafa wysoka dwudrzwiowa i szafą z witryną)</t>
  </si>
  <si>
    <t xml:space="preserve">Szafa z witryną</t>
  </si>
  <si>
    <t xml:space="preserve">Szafa modułowa z witryną w górnej części oraz pełnymi drzwiami w dolnej części,o wymiarach całkowitych:
- wysokość 180 – 190 cm, 
- szerokość 80 - 90cm, 
- głębokość 35-40 cm.  
- z płyty laminowanej o grubość ścian bocznych min. 18 mm, grubość tylnej płyty min 3 mm. 
- krawędzie oklejone obrzeżem PCV/ABS o grubości  min. 2 mm – obrzeże w kolorze płyty
- drzwi witryny ze szkła o grubości min. 3 mm  i płyty laminowanej o grubości min. 18 mm., (lub z samego szkła o grubości min. 6 mm), uchylne, wyposażone w zawiasy otwierające się pod kątem nim. 90 stopni, zamykane na klucz.
- witryna górna z 2 półkami o grubości min. 18 mm  i głębokości min 340 mm z możliwością regulacji wysokości przestrzeni między półkami, krawędzie półek oklejone z każdej strony, wymagana możliwość ustawienia segregatorów o formacie A4 w przestrzeniach szafy.
-  drzwi szafki dolnej laminowane o grubości min. 18 mm, uchylne, wyposażono w zawiasy otwierające się pod kątem min. 90 stopni z uchwytami, zamykane za zamek (min. 2 komplety kluczy)
- szafka dolna z 1 półką o grubości min. 18 mm  i głębokości min 340 mm, z możliwością regulacji wysokości półki,  krawędzie oklejone z każdej strony, wymagana możliwość ustawienia segregatorów o formacie A4 w przestrzeniach szafy.
Kolor jasne drewno do wyboru z palety barw dostępnej u wykonawcy.
Możliwość połączenia modułowego (z meblami z pozycji 13-14  w segment z szafa wysoka dwudrzwiowa i regałem otwartym z półkami)</t>
  </si>
  <si>
    <t xml:space="preserve">Pufy</t>
  </si>
  <si>
    <t xml:space="preserve">Zestaw min. 10 siedzisk/puf w min. 5 kolorach wykonanych z pianki poliuretanowej, w pokrowcach wykonanych z materiału skóropodobnego wraz ze stojakiem do przechowywania. Wymiary pufek:  - wysokość min. 10 cm, - szerokość min. 30 cm   - długość min. 30 cm  Po złożeniu puf w stojaku powstaje sofa. Wymiary zewnętrzne stelaża:  - wysokość min. 43 cm   - szerokość min. 108 cm -  głębokość min. 40 cm </t>
  </si>
  <si>
    <t xml:space="preserve">zestaw </t>
  </si>
  <si>
    <t xml:space="preserve">Regały modułowe/szafki indywidualne</t>
  </si>
  <si>
    <t xml:space="preserve">Regał z płyty laminowanej o grubości min. 18 mm, podzielony czterema półkami (2 półki w pionie, dwie półki w poziomie) tworzący 9 przestrzeni. 9 drzwiczek uchylnych (do każdej z przestrzeni) z płyty MDF w kolorach pastelowych, wyposażonych w zawiasy otwierające się pod kątem 90 stopni z uchwytami. Każda z przestrzeni z półką, dzielącą przestrzeń na dwie równe części. Tylne ścianki oraz fronty drzwiczek z płyty MDF. Krawędzie oklejone obrzeżem PCV/ABS o grubości  min. 2 mm – obrzeże w kolorze płyty. Kolor płyty jasne drewno do wyboru z palety barw dostępnej u wykonawcy. Wymiary regału: - szerokość 83-100 cm  - głębokość 35 -38 cm   -wysokość 105-121 cm,  Wymiary skrytek:  - szerokość 25 - 30 cm - głębokość 32 - 35 cm  - wysokość 30 - 36 cm </t>
  </si>
  <si>
    <t xml:space="preserve">Regał otwarty z 2 półkami</t>
  </si>
  <si>
    <t xml:space="preserve">Regał otwarty o wymiarach: - wysokość  116 - 124 cm,  - szerokość  76 - 83 cm,  - głębokość 35 - 40 cm.  - wykonany płyty laminowanej o grubości ścian bocznych min. 18 mm, grubości tylnej płyty min 3 mm. - krawędzie oklejone obrzeżem PCV/ABS o grubości min. 2 mm – obrzeże w kolorze płyty - regał z 2 półkami o grubości min. 18 mm. z możliwością regulacji wysokości półki, krawędzie półek oklejone z każdej strony. Kolor jasne drewno do wyboru z palety barw dostępnej u wykonawcy. </t>
  </si>
  <si>
    <t xml:space="preserve">Szafka na przybory plastyczne</t>
  </si>
  <si>
    <t xml:space="preserve">Szafka do przechowywania artykułów plastycznych, z kółkami ułatwiającymi przemieszczanie.  Szafka wykonana z płyty laminowanej o grubości min. 18 mm. dopuszczalne są elementy płyty MDF. Wymiary szafki: - szerokość 68 - 80 cm - głębokość 34 - 50 cm - wysokość 72 - 108 cm Szafka z min. 3 półkami oraz przegródkami górnymi  Kolor jasne drewno do wyboru z palety barw dostępnej u wykonawcy.</t>
  </si>
  <si>
    <t xml:space="preserve">Regał z 6  plastikowymi pojemnikami</t>
  </si>
  <si>
    <t xml:space="preserve">Regał otwarty wykonany z płyty laminowanej o grubości min. 18 mm, podzielony dwoma półkami w pionie, tworzącymi trzy przestrzenie, z obrzeżem PCV/ ABS min. 2 mm – obrzeże w kolorze płyty. Każda z przestrzeni  wyposażona w prowadnice umożliwiające wsunięcie 2 plastikowych pojemników, wypełniających całą przestrzeń. Wymiary regału - szerokość 100 - 105 cm, - głębokość 40 - 48 cm, - wysokość 79 - 90  cm, Kolor jasne drewno do wyboru z palety barw dostępnej u wykonawcy.</t>
  </si>
  <si>
    <t xml:space="preserve">Regał typu szatnia</t>
  </si>
  <si>
    <t xml:space="preserve">Regał typu szatnia dla 6 osób. Regał wykonany z płyty laminowanej o grubości min. 18 mm składający się z:
1. podstawy z półką tworzącą siedzisko oraz metalowych drążków tworzących przestrzeń na buty;
wysokość podstawy tworzącej siedzisko 33 cm (+/- 5 cm)
głębokość podstawy tworzącej siedzisko 23 cm (+/- 5 cm)
2. przestrzeni na ubrania podzielonej pięcioma półkami pionowymi i jedną w poziomie tworzącymi część wysoka i niską, tworzącymi 12 przestrzeni
Wymiary przestrzeni na ubrania:
-szerokość 125 – 150 cm
- głębokość  50 – 55 cm
- wysokość  100 -105 cm.
Metalowe haczyki w komplecie
Każda z przestrzeni z drzwiczkami z płyty MDF w różnych kolorach. 
• wymiary niskich drzwiczek:  szer. 20 – 24 cm, wys. 20 -24 cm
• wymiary wysokich drzwiczek: szer. 20 – 24 cm, wys. 57 - 66 cm.
Wymiary całego zestawu:
-szerokość 125 – 150 cm
- głębokość  50 – 55 cm
- wysokość  130 -135 cm</t>
  </si>
  <si>
    <t xml:space="preserve">Biurko prostokątne z maskownicą i systemem zarządzania kablami</t>
  </si>
  <si>
    <t xml:space="preserve">Biurko prostokątne z maskownicą i systemem zarządzania kablami  - blat  wykonany z płyty laminowanej o grubości min. 18 mm; - krawędzie oklejone obrzeżem PCV/ABS o grubości min. 2 mm – obrzeże w kolorze płyty;  - stelaż metalowy, nogi wykonane z profilu 50-80 x 20-25 mm;  wymiary:  - długość: 120-140 cm - głębokość: 70-80 cm   - wysokość: 70-76 cm - kolor biurka:  jasne drewno do wyboru z palety barw dostępnej u wykonawcy.  - maskownica/ osłona przednia biurka – konstrukcja wykonana z aluminium, kolor w odcieniu szarości  do wyboru z palety barw dostępnej u wykonawcy, dopasowana wymiarami do biurka - system segregacji, organizacji i maskowania kabli pod biurkiem, poziome prowadzenie kabli – listwy/ prowadnice/ kanały zapobiegające splątaniu kabli. </t>
  </si>
  <si>
    <t xml:space="preserve">Biurko narożne prawe z szufladami, maskownicą i systemem zarządzania kablami</t>
  </si>
  <si>
    <t xml:space="preserve">Biurko narożne prawe z szufladami, maskownicą i systemem zarządzania kablami.  Narożny blat biurka na szafce z szufladami z prawej strony.  - blat wykonany z płyty laminowanej o grubości min. 18 mm; - krawędzie oklejone obrzeżem PCV/ABS o grubości min. 2 mm – obrzeże w kolorze płyty; - stelaż metalowy, nogi wykonane z rur stalowych; - biurko po prawej stronie wyposażone w 3 lub4 szuflady z cichym domknięciem wymiary blatu podstawowego:  długość: 140-160 cm głębokość: 70-80 cm  wysokość: 70-76 cm wymiary blatu prawego:  długość: 120-140 cm głębokość: 40-60 cm  wysokość: 70-76 cm - kolor biurka:  jasne drewno do wyboru z palety barw dostępnej u wykonawcy. - maskownica/ osłona przednia biurka – konstrukcja wykonana z aluminium, kolor w odcieniu szarości  do wyboru z palety barw dostępnej u wykonawcy, dopasowana wymiarami do biurka - system segregacji, organizacji i maskowania kabli pod biurkiem, poziome prowadzenie kabli – listwy/ prowadnice/ kanały zapobiegające splątaniu kabli.  </t>
  </si>
  <si>
    <t xml:space="preserve">Biurko z kontenerem podbiurkowym mocowanym pod biurkiem oraz z szafką z szufladami.</t>
  </si>
  <si>
    <r>
      <rPr>
        <sz val="11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Biurko z kontenerem podbiurkowym mocowanym pod biurkiem oraz z szafką z szufladami.
</t>
    </r>
    <r>
      <rPr>
        <b val="true"/>
        <sz val="12"/>
        <rFont val="Calibri"/>
        <family val="2"/>
        <charset val="238"/>
      </rPr>
      <t xml:space="preserve">Biurko prostokątne:
</t>
    </r>
    <r>
      <rPr>
        <sz val="11"/>
        <color rgb="FF000000"/>
        <rFont val="Calibri"/>
        <family val="2"/>
        <charset val="238"/>
      </rPr>
      <t xml:space="preserve">- blat wykonany z płyty laminowanej o grubości min. 18 mm;
- krawędzie oklejone obrzeżem PCV/ABS o grubości min. 2 mm – obrzeże w kolorze płyty;
- stelaż metalowy, nogi wykonane z profilu 50-80x 20-25 mm;
- maskownica/ osłona przednia biurka – konstrukcja wykonana z aluminium, kolor w odcieniu szarości  do wyboru z palety barw dostępnej u wykonawcy, dopasowana wymiarami do biurka,
wymiary: 
- długość: 160 cm ( +/- 5%)
- głębokość: 70-80 cm  
- wysokość: 70-76 cm
-system segregacji, organizacji i maskowania kabli pod biurkiem, poziome prowadzenie kabli.
</t>
    </r>
    <r>
      <rPr>
        <b val="true"/>
        <sz val="12"/>
        <rFont val="Calibri"/>
        <family val="2"/>
        <charset val="238"/>
      </rPr>
      <t xml:space="preserve">Szafka z drzwiczkami :
</t>
    </r>
    <r>
      <rPr>
        <sz val="11"/>
        <color rgb="FF000000"/>
        <rFont val="Calibri"/>
        <family val="2"/>
        <charset val="238"/>
      </rPr>
      <t xml:space="preserve">- wykonany z płyty laminowanej o grubości min. 18 mm;
- krawędzie oklejone obrzeżem PCV/ABS o grubości min. 2 mm – obrzeże w kolorze płyty;
wymiary: 
- długość: 160 cm(±5%).
- głębokość: 50-60 cm  
- wysokość: 65-68 cm
-  2 półki o grubości min. 18 mm  z możliwością regulacji wysokości przestrzeni między półkami,
- drzwiczki aluminiowe typu żaluzja lub przesuwne - kolor  w odcieniu szarości  do wyboru z palety barw dostępnej u wykonawcy,
</t>
    </r>
    <r>
      <rPr>
        <b val="true"/>
        <sz val="12"/>
        <rFont val="Calibri"/>
        <family val="2"/>
        <charset val="238"/>
      </rPr>
      <t xml:space="preserve"> Kontener:
</t>
    </r>
    <r>
      <rPr>
        <sz val="11"/>
        <color rgb="FF000000"/>
        <rFont val="Calibri"/>
        <family val="2"/>
        <charset val="238"/>
      </rPr>
      <t xml:space="preserve">- wykonany z płyty laminowanej o grubości min. 18 mm;
- krawędzie oklejone obrzeżem PCV/ABS o grubości min. 2 mm – obrzeże w kolorze płyty;
- kontener  z  4 szufladami z systemem cichego domknięcia oraz uchwytami.
wymiary: 
- długość: 40-50 cm
- głębokość: 50-60 cm  
- wysokość: 65-68 cm
Kolor zestawu:  jasne drewno do wyboru z palety barw dostępnej u wykonawcy.
</t>
    </r>
  </si>
  <si>
    <t xml:space="preserve">Mobilny kontener biurowy z szufladami</t>
  </si>
  <si>
    <t xml:space="preserve">Kontener biurowy mobilny z 3 szufladami - wykonany z płyty laminowanej, odpornej na zarysowania o grubości min. 18 mm.   - krawędzie oklejone obrzeżem PCV/ ABS o grubości min. 2 mm – obrzeże w kolorze płyty; Wymiary:  długość: 42-43 cm szerokość: 52-60 cm  wysokość: 60 cm(±5%). -  kontener z systemem cichego domknięcia, z zamkiem centralnym oraz uchwytami;  - kontener na kółkach w tym  min. 2 kółka wyposażone w hamulec; Kolor:  jasne drewno do wyboru z palety barw dostępnej u wykonawcy.  </t>
  </si>
  <si>
    <t xml:space="preserve">Wózek biblioteczny</t>
  </si>
  <si>
    <t xml:space="preserve">Wózek biblioteczny dwupółkowy - konstrukcja: stalowa,  lakierowana proszkowo;  - cztery koła skrętne śr. 75-100 mm, min. 1  hamulcem totalnym, łożyska kulkowe, felga polipropylenowa;  Wymiary wózka: długość: min. 80 cm  szerokość: min. 33 cm  wysokość: min. 90 cm   Nośność wózka:  min.150 kg  - dwie półki o wymiarach: wysokość: 29 cm (+/- 5%) głębokość: 26 cm (+/- 5%) Kolor  w odcieniu szarości  do wyboru z palety barw dostępnej u wykonawcy,   </t>
  </si>
  <si>
    <t xml:space="preserve">Regał otwarty z 3 półkami</t>
  </si>
  <si>
    <t xml:space="preserve">Regał otwarty o wymiarach: - wysokość  150 - 152 cm ,  - szerokość  76 - 80 cm,  - głębokość 36 – 40 cm   - wykonany z  płyty laminowanej o grubość ścian bocznych min. 18 mm, grubość tylnej płyty min 3 mm.  - krawędzie oklejone obrzeżem PCV/ABS o grubości min. 2 mm – obrzeże w kolorze płyty  - półki o grubości min. 18 mm, z możliwością regulacji wysokości przestrzeni między półkami, krawędzie półek oklejone z każdej strony, wymagana możliwość ustawienia segregatorów o formacie A4.   Kolor jasne drewno do wyboru z palety barw dostępnej u wykonawcy. </t>
  </si>
  <si>
    <t xml:space="preserve">Szafa półotwarta</t>
  </si>
  <si>
    <t xml:space="preserve">Szafa półotwarta w górnej części oraz pełnymi drzwiami w dolnej części o wymiarach całkowitych:                           - wysokość 180 – 190 cm,  - szerokość 80 - 90cm,  - głębokość 35 - 40 cm.  - wykonana z płyty laminowanej o grubość ścian bocznych min. 18 mm, grubość tylnej płyty min 3 mm.   - krawędzie oklejone obrzeżem PCV/ABS o grubości  min. 2 mm – obrzeże w kolorze płyty - część górna z 2 półkami o grubości min. 18 mm i głębokości min 340 mm, z możliwością regulacji wysokości przestrzeni między półkami,  krawędzie półek oklejone z każdej strony, wymagana możliwość ustawienia  segregatorów   o formacie A4. -  drzwi szafki dolnej z płyty laminowanej o grubości min. 18 mm, uchylne, z zawiasami otwierającymi  się pod kątem min. 90 stopni z uchwytami, zamykane za zamek (min. 2 komplety kluczy) - szafka dolna z 1 półką o grubości min. 18 mm  i głębokości min 340 mm, z możliwością regulacji wysokości przestrzeni między półkami, krawędzie półek oklejone z każdej strony, wymagana możliwość ustawienia  segregatorów o formacie A4.  Kolor jasne drewno do wyboru z palety barw dostępnej u wykonawcy.  </t>
  </si>
  <si>
    <t xml:space="preserve">Krzesło uczniowskie typ 1</t>
  </si>
  <si>
    <t xml:space="preserve">Siedzisko krzesła oraz oparcie wykonane z tworzywa sztucznego. Stelaż wykonany z profilu metalowego o średnicy 18-23 mm, malowany  proszkowo lub chromowany. Stelaż zakończony antypoślizgowymi zatyczkami chroniącymi podłogę przed zarysowaniem. Kolor krzesła (siedzisko i oparcie jako jednolita całość) – do wyboru  z z palety barw dostępnej u wykonawcy. W tylnej części siedziska krzesła, miejsce do chwytu. Krzesło z  wklęsło - wypukłą formą. Rozmiar 3 zgodnie z normą PN- EN 1729-1.  Krzesło ma posiadać certyfikat  PN EN 1729-1 dopuszczający do użytkowania w placówkach oświatowych, z atestem higienicznym  </t>
  </si>
  <si>
    <t xml:space="preserve">Krzesło uczniowskie typ 2</t>
  </si>
  <si>
    <t xml:space="preserve">Siedzisko krzesła oraz oparcie wykonane z tworzywa sztucznego. Stelaż wykonany z profilu metalowego, malowany  proszkowo lub chromowany. Stelaż "typu C" (płoza) umożliwiający powieszenie krzesła na blacie. Stelaż zakończony antypoślizgowymi zatyczkami chroniącymi podłogę przed zarysowaniem. Kolor krzesła (siedzisko i oparcie jako jednolita całość)  - do wyboru z palety barw dostępnej u wykonawcy.  W tylnej części siedziska krzesła, miejsce do chwytu. Krzesło z wklęsło- wypukłą formą. Rozmiar 4  zgodnie z normą PN- EN 1729-1.  Krzesło ma posiadać certyfikat  PN EN 1729-1 dopuszczający do użytkowania w placówkach oświatowych, z atestem higienicznym  </t>
  </si>
  <si>
    <t xml:space="preserve">Krzesło uczniowskie typ 3</t>
  </si>
  <si>
    <t xml:space="preserve">Siedzisko krzesła oraz oparcie wykonane z tworzywa sztucznego . Stelaż wykonany z profilu metalowego, malowany  proszkowo lub chromowany.  Stelaż "typu C" (płoza) umożliwiający powieszenie krzesła na blacie. Stelaż zakończony antypoślizgowymi zatyczkami chroniącymi podłogę przed zarysowaniem. Kolor krzesła (siedzisko i oparcie jako jednolita całość)  - do wyboru z palety barw dostępnej u wykonawcy.  W tylnej części siedziska krzesła, miejsce do chwytu. Krzesło z  wklęsło- wypukłą formą. Rozmiar 5 zgodnie z zgodnie z normą PN- EN 1729-1.   Krzesło ma posiadać certyfikat  PN EN 1729-1 dopuszczający do użytkowania w placówkach oświatowych, z atestem higienicznym </t>
  </si>
  <si>
    <t xml:space="preserve">Taboret</t>
  </si>
  <si>
    <t xml:space="preserve">Taboret z siedziskiem ze sklejki na metalowej konstrukcji. Nogi metalowe o średnicy  22 mm (±5%). Taboret bez oparcia, z podnóżkami. Jasny kolor siedziska w odcieniach naturalnego drewna, bieli lub beżu do wyboru z palety barw dostępnej u wykonawcy.
 Taboret nieobrotowy, bez możliwości zmiany wysokości siedziska. Wysokość siedziska 50 - 60 cm, szerokość siedziska: 30-35 cm. </t>
  </si>
  <si>
    <t xml:space="preserve">Krzesło konferencyjne typ 1</t>
  </si>
  <si>
    <t xml:space="preserve">Krzesło sztaplowane typu kubełkowego, bez podłokietnika. Siedzisko z oparciem wykonane ze sklejki bukowej (giętej) lub laminowane, na metalowym stelażu. Kolor krzesła (siedzisko i oparcie jako jednolita całość) do wyboru z palety barw dostępnej u wykonawcy.  Każda para nóg ma być wykonana z jednego elementu rury. Szerokość krzesła: 47-53 cm, wysokość krzesła: 80-90 cm, szerokość siedziska 40-45 cm, głębokość siedziska 40-45 cm. </t>
  </si>
  <si>
    <t xml:space="preserve">Krzesło konferencyjne typ 2</t>
  </si>
  <si>
    <t xml:space="preserve">Fotel konferencyjny o podstawie w kształcie płozy. Siedzisko i oparcie tapicerowane ekoskórą. Nakładki na podłokietnikach tapicerowane. Metalowe, chromowane płozy.  Jasny kolor krzesła (siedzisko i oparcie jako jednolita całość) w odcieniach beżu, kremu do wyboru z palety barw dostępnej u wykonawcy.
  Wysokość krzesła: 85-95 cm, szerokość krzesła: 47-62 cm, szerokość siedziska: 45-55 cm, wysokość siedziska: 45-50 cm, głębokość siedziska: 45-50 cm. </t>
  </si>
  <si>
    <t xml:space="preserve">Fotel typ 1</t>
  </si>
  <si>
    <t xml:space="preserve">Fotel obrotowy, siedzisko oraz oparcie z tworzywa sztucznego, pokryte tkaniną zgodną z normą PN-EN 1021. Oparcie dwustronnie tapicerowane. Stelaż krzesła z możliwością regulacji wysokości. Podłokietniki twarde z tworzywa sztucznego. Kolumna gazowa krzesła  wykonana ze stali. Podstawa fotela z tworzywa sztucznego z  min.5 kółkami. Krzesło z wklęsło- wypukłą formą. Kolor tkaniny - do wyboru z palety barw dostępnej u wykonawcy.  Szerokość fotela: 50-68 cm, szerokość siedziska: 42-50 cm, głębokość siedziska: 45-50 cm. </t>
  </si>
  <si>
    <t xml:space="preserve">Fotel typ 2</t>
  </si>
  <si>
    <t xml:space="preserve">Fotel gabinetowy, obrotowy, tapicerowany skórą naturalną dwoinową. Stelaż fotela z możliwością regulacji wysokości krzesła. Fotel z funkcją  kołysania z możliwością blokady w pozycji stałej. Nakładki podłokietników na metalowym stelażu. Kolumna gazowa oraz podstawa fotela wykonane ze stali chromowanej. Podstawa z  min.5 kółkami.  Kolor skóry jasny  -  do wyboru z palety barw dostępnej u wykonawcy.  Siedzisko i oparcie jako jednolita całość. Wysokość fotela: maksimum -  120 cm, szerokość fotela: 55-68 cm, szerokość siedziska: 42-51 cm, głębokość siedziska: 45-50 cm, wysokość siedziska w zakresie : min. 43 cm - 62 cm.  </t>
  </si>
  <si>
    <t xml:space="preserve">Fotel typ 3</t>
  </si>
  <si>
    <t xml:space="preserve">Fotel gabinetowy, obrotowy, dwustronnie tapicerowany skórą naturalną licową. Stelaż fotela z możliwością regulacji wysokości krzesła. Fotel z funkcją kołysania z możliwością blokady w pozycji stałej. Nakładki podłokietników na metalowym stelażu, tapicerowane skórą.  Kolumna gazowa oraz podstawa fotela wykonane ze stali chromowanej w wersji matowej. Podstawa z  min.5 kółkami. Kolor skóry jasny   - do wyboru z palety barw dostępnej u wykonawcy.  Siedzisko i oparcie tworzą jednolitą całość. Wysokość fotela: maksimum  130 cm, szerokość fotela: 55-68 cm, szerokość siedziska: 42-51 cm, głębokość siedziska: 45-50 cm, wysokość siedziska w zakresie : min. 43 cm - 62 cm.  </t>
  </si>
  <si>
    <t xml:space="preserve">Szafka na plecaki</t>
  </si>
  <si>
    <t xml:space="preserve">Dwupoziomowa szafka na kółkach, wykonana z płyty laminowanej  o grubości min. 18 mm,  krawędzie oklejone obrzeżem PCV/ABS o grubości  min. 1 mm – obrzeże w kolorze płyty. Szafka wyposażona w kółka z  hamulcem. Wymiary: 150 - 155 x 50 - 65 x 115 - 120 cm, wymiary przegrody: 25 -30 x 25- 30 x  25 -30 cm.</t>
  </si>
  <si>
    <t xml:space="preserve">Szafka na instrumenty</t>
  </si>
  <si>
    <t xml:space="preserve">Szafka dwudrzwiowa o wymiarach:  - szerokość 90 -120 cm - głębokość  38 - 45 cm; - wysokość 90 - 120 cm  - wykonana płyty laminowanej o grubości ścian bocznych i frontu min. 18 mm, grubość tylnej płyty min 3 mm.   - krawędzie oklejone obrzeżem PCV/ABS o grubości  min. 1 mm – obrzeże w kolorze płyty  -  drzwi szafki uchylne, wyposażone w zawiasy otwierające się pod kątem min. 90 stopni z uchwytami, zamykane za zamek (min. 2 komplety kluczy)  - szafka  z 1 półką o grubości min. 18 mm , z możliwością regulacji wysokości przestrzeni między półkami,  krawędzie półek oklejone z każdej strony, wymagana możliwość ustawienia segregatorów o formacie A4 .  Kolor   - do wyboru z palety barw dostępnej u wykonawcy. </t>
  </si>
  <si>
    <t xml:space="preserve">Szafa ubraniowa</t>
  </si>
  <si>
    <t xml:space="preserve">Szafa ubraniowa   z drążkiem  na ubrania, półką, zamykana na zamek,  metalowe uchwyty.
Wymiary 185- 190 x90 (±5%).40 - 58 cm.
- wykonana płyty laminowanej o o grubości ścian bocznych i frontu min. 18 mm, 
 -  krawędzie oklejone obrzeżem PCV/ABS o grubości  min. 2 mm – obrzeże w kolorze płyty 
Kolor   - do wyboru z palety barw dostępnej u wykonawcy.
</t>
  </si>
  <si>
    <t xml:space="preserve">Stojak na mapy</t>
  </si>
  <si>
    <t xml:space="preserve">Stojak na mapy wykonany z płyty laminowanej o gr.  min.18  mm , krawędzie oklejone obrzeżem PCV/ABS o grubości  min. 2 mm – obrzeże w kolorze płyty, 
Wymiary 70 x 90 x 40 cm (±5%). 
Kolor   - do wyboru z palety barw dostępnej u wykonawcy.</t>
  </si>
  <si>
    <t xml:space="preserve">Ławka szatniowa 200 cm</t>
  </si>
  <si>
    <t xml:space="preserve">Ławka szatniowa o długości 200 cm (±5%)., na stalowym stelażu malowanym proszkowo. Siedzisko ławki  wykonane z desek ( min. 3 szt.). Wysokość ławki: 40 - 46  cm., głębokość ławki: 30 - 40 cm. Kolor  - do wyboru z palety barw dostępnej u wykonawcy.</t>
  </si>
  <si>
    <t xml:space="preserve">Siedzisko typu „sako”</t>
  </si>
  <si>
    <t xml:space="preserve">Siedzisko w kształcie okrągłym typu „sako” z pokrowcem, tkanina wzorzysta w odcieniach  granatu, koloru żółtego i szarego - do wyboru z palety barw dostępnej u wykonawcy.  Średnica siedziska min. 60 cm i wysokości min. 80 cm. Siedzisko wypełnione granulatem styropianowym.   </t>
  </si>
  <si>
    <t xml:space="preserve">Pufa/ mini taboret/ podnóżek</t>
  </si>
  <si>
    <t xml:space="preserve">Okrągła lub prostokątna pufa/ mini taboret/ podnóżek z pokrowcem tkanina wzorzysta w odcieniach  granatu, koloru żółtego i szarego - do wyboru z palety barw dostępnej u wykonawcy, w kolorystyce  siedzisk typu „sako”.  W przypadku konstrukcji ze stelażem, stelaż drewniany. Wymiary: wys. min. 30 cm, średnica/ wymiar boczny min. 35 cm. </t>
  </si>
  <si>
    <t xml:space="preserve">Poduchy/ siedziska</t>
  </si>
  <si>
    <t xml:space="preserve">Poduchy/ siedzisko  z wzorzystej tkaniny w odcieniach  granatu, koloru żółtego i szarego - do wyboru z palety barw dostępnej u wykonawcy.  Poduchy/ siedzisko w kształcie prostokąta o wymiarach min. 40 cm x 30 cm, zdejmowany pokrowiec zapinany na suwak. </t>
  </si>
  <si>
    <t xml:space="preserve">Pufa duża</t>
  </si>
  <si>
    <t xml:space="preserve">Okrągła pufa/ siedzisko z wzorzystej tkaniny w odcieniach  granatu, koloru żółtego i szarego - do wyboru z palety barw dostępnej u wykonawcy, o wymiarach:  wys. 30-50 cm, średnica 60-80 cm  </t>
  </si>
  <si>
    <t xml:space="preserve">Zestaw mebli świetlicowych</t>
  </si>
  <si>
    <r>
      <rPr>
        <sz val="11"/>
        <color rgb="FF000000"/>
        <rFont val="Calibri"/>
        <family val="2"/>
        <charset val="238"/>
      </rPr>
      <t xml:space="preserve">Zestaw mebli świetlicowych (modułowych) o  łącznej długości 3,10 m - 3,6 m (±5%)., głębokości min. 40 cm.
 W skład zestawu wchodzą:
</t>
    </r>
    <r>
      <rPr>
        <b val="true"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A) 2 regały -</t>
    </r>
    <r>
      <rPr>
        <b val="true"/>
        <sz val="12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 nadstawka + szafka z 4 drzwiczkami, o łącznej wysokości regału  160 – 210 cm :
-  jedna z  nadstawek  z podziałem  w pionie z 4 półkami tworzącymi 6  przestrzeni, druga w poziomie, obie  z możliwością regulacji wysokości przestrzeni między półkami,
- szafka z 4 drzwiczkami, o wysokości zbliżonej do wysokości nadstawki,
</t>
    </r>
    <r>
      <rPr>
        <sz val="12"/>
        <rFont val="Calibri"/>
        <family val="2"/>
        <charset val="238"/>
      </rPr>
      <t xml:space="preserve">B) 2 szafki niskie z 4 drzwiczkami </t>
    </r>
    <r>
      <rPr>
        <b val="true"/>
        <sz val="12"/>
        <rFont val="Calibri"/>
        <family val="2"/>
        <charset val="238"/>
      </rPr>
      <t xml:space="preserve">- </t>
    </r>
    <r>
      <rPr>
        <sz val="11"/>
        <color rgb="FF000000"/>
        <rFont val="Calibri"/>
        <family val="2"/>
        <charset val="238"/>
      </rPr>
      <t xml:space="preserve">o wys. 86 – 125 cm każda , 
Zestaw   wykonany z płyty laminowanej  -  kolor do wyboru z palety barw dostępnej u wykonawcy.
Wymiary mebli: grubość ścian bocznych min. 18 mm, grubość tylnej płyty min 3 mm, krawędzie oklejone obrzeżem PCV/ABS o grubości  min. 2 mm – obrzeże w kolorze płyty. Drzwi szafek o grubości min. 18 mm laminowane / okleinowane z uchwytami.  
</t>
    </r>
  </si>
  <si>
    <t xml:space="preserve">Panel wygłuszający</t>
  </si>
  <si>
    <t xml:space="preserve">Panel wyciszający/ akustyczny w kształcie prostokąta o wymiarach min. 60 cm x 50 cm i grubości min 4 cm,  Tkanina w odcieniach  granatu, koloru żółtego i szarego - do wyboru z palety barw dostępnej u wykonawcy.  </t>
  </si>
  <si>
    <t xml:space="preserve">RAZEM</t>
  </si>
  <si>
    <t xml:space="preserve">........................................................</t>
  </si>
  <si>
    <t xml:space="preserve">podpis osoby / osób upoważnionych do</t>
  </si>
  <si>
    <t xml:space="preserve">występowania w imieniu wykonawcy</t>
  </si>
  <si>
    <t xml:space="preserve">P-I.271.54.2020</t>
  </si>
  <si>
    <r>
      <rPr>
        <sz val="12"/>
        <rFont val="Calibri"/>
        <family val="2"/>
        <charset val="238"/>
      </rPr>
      <t xml:space="preserve">
</t>
    </r>
    <r>
      <rPr>
        <sz val="10.5"/>
        <rFont val="Calibri"/>
        <family val="2"/>
        <charset val="238"/>
      </rPr>
      <t xml:space="preserve">
</t>
    </r>
    <r>
      <rPr>
        <sz val="10.5"/>
        <color rgb="FF000000"/>
        <rFont val="Arial"/>
        <family val="2"/>
        <charset val="238"/>
      </rPr>
      <t xml:space="preserve">
Załącznik nr 5a do SIWZ – Formularz cenowy część I
</t>
    </r>
  </si>
  <si>
    <t xml:space="preserve">Kategoria (np. gry i puzzle/ instrument, AGD i RTV/ meble/ sprzęt multimedialny/ sprzęt komputerowy/ zastawa kuchenna itp..)</t>
  </si>
  <si>
    <t xml:space="preserve">Asortyment</t>
  </si>
  <si>
    <t xml:space="preserve">Linki</t>
  </si>
  <si>
    <t xml:space="preserve">Cena jednostkowa brutto</t>
  </si>
  <si>
    <t xml:space="preserve">Średnia cena jednostkowa brutto</t>
  </si>
  <si>
    <t xml:space="preserve">Stawka podatku VAT</t>
  </si>
  <si>
    <t xml:space="preserve">Pozycja z wniosku</t>
  </si>
  <si>
    <t xml:space="preserve">Opis (dane techniczne: wymiary, materiał wykonania, kolor itp..)</t>
  </si>
  <si>
    <t xml:space="preserve">Biologia, Fizyka</t>
  </si>
  <si>
    <t xml:space="preserve">Ławki trzyosobowe</t>
  </si>
  <si>
    <t xml:space="preserve">https://www.legrant.com.pl/stol-uczniowski-chemiczny-id-166.html</t>
  </si>
  <si>
    <t xml:space="preserve">Stół na bazie konstrukcji stalowej.
Wymiary 180 x 50-66 x 75-80 cm - preferowane jak najmniejsze wymiary stołu. </t>
  </si>
  <si>
    <t xml:space="preserve">https://www.legrant.com.pl/stol-uczniowski-z-blatem-ceramicznym-id-1748.html</t>
  </si>
  <si>
    <t xml:space="preserve">https://pracowniaszkolna.pl/pl/p/Stol-laboratoryjny-uczniowski/351</t>
  </si>
  <si>
    <t xml:space="preserve">Biologia</t>
  </si>
  <si>
    <t xml:space="preserve">Stół demonstracyjny z dostępem do prądu</t>
  </si>
  <si>
    <t xml:space="preserve">https://www.sklep.fpnnysa.com.pl/stolik-laboratoryjny</t>
  </si>
  <si>
    <t xml:space="preserve">tół laboratoryjny Aliant A w składzie:
- konstrukcja nośna podstawowa
- rama A z profilu o wymiarach 30x30 mm ze stopkami regulacyjnymi
- blat z ceramiki Buchtal na podkładzie płytowym z obrzeżem z malowanego proszkowo kątownika aluminiowego i nadstawką elektryczną 2x230V
- osłona czołowa z płyty melaminowanej - szafka podwieszana ?600? z drzwiczkami i szufladą;</t>
  </si>
  <si>
    <t xml:space="preserve">https://pracowniaszkolna.pl/pl/p/Stol-demonstracyjny-podstawowy/345</t>
  </si>
  <si>
    <t xml:space="preserve">https://www.edutop.pl/Chemia/stoly-i-szafki-laboratoryjne/stoly-i-szafki-laboratoryjne/2852-stol-demonstracyjny-z-listwa-zasilajaca.html</t>
  </si>
  <si>
    <t xml:space="preserve">Szafa na pomoce dydaktyczne</t>
  </si>
  <si>
    <t xml:space="preserve">https://mojebambino.pl/szafki-i-regaly-expo/17416-szafa-expo-z-witryna-2-biala.html</t>
  </si>
  <si>
    <t xml:space="preserve">Szafa przeszkolna, pomoce dydaktyczne
• wym. 76 x 40 x 185 cm</t>
  </si>
  <si>
    <t xml:space="preserve">https://aktin.pl/szafa-baltyk-l-07012-8575</t>
  </si>
  <si>
    <t xml:space="preserve">https://www.sklep.wersalin.pl/szafa-na-szklo-i-sprzet-laboratoryjny-przeszklona.html</t>
  </si>
  <si>
    <t xml:space="preserve">Biologia, Fizyka, Chemia</t>
  </si>
  <si>
    <t xml:space="preserve">Szafa na dokumenty - zaplecze</t>
  </si>
  <si>
    <t xml:space="preserve">https://mojebambino.pl/szafki-i-regaly-expo/17417-szafa-wysoka-dwudrzwiowa-biala.html</t>
  </si>
  <si>
    <t xml:space="preserve">Szafa 2-drzwiowa wykonana z płyty laminowanej o gr. 18 mm. Wyposażona w 4 półki i zamek z kluczem. 
• wym. 76 x 40 x 185 cm</t>
  </si>
  <si>
    <t xml:space="preserve">https://bartnikowskimeble.pl/pl/p/Szafa-z-nadstawka-255h-x-80-x-38-cm-SSWNSDX-Z1/1039</t>
  </si>
  <si>
    <t xml:space="preserve">https://www.meblobranie.pl/svenbox-vh51-szafa-do-biura-dwudrzwiowa.html</t>
  </si>
  <si>
    <t xml:space="preserve">Wózek</t>
  </si>
  <si>
    <t xml:space="preserve">https://mojebambino.pl/meble-laboratoryjne/7708-wozek-3-polkowy.html</t>
  </si>
  <si>
    <t xml:space="preserve">Wózek do samodzielnego montażu, wykonany ze stali nierdzewnej, z półkami ze stali chromowanej, wyposażony w 4 skrętne koła i 2 hamulce. 
• wym. półek 83 x 51 cm 
• wym. wózka 86 x 54 x 92 cm </t>
  </si>
  <si>
    <t xml:space="preserve">https://www.sklep.fpnnysa.com.pl/pl/p/WOZEK-LABORATORYJNY/2991</t>
  </si>
  <si>
    <t xml:space="preserve">http://e-laboratoryjne.pl/wozek-laboratoryjny-928040-581.html</t>
  </si>
  <si>
    <t xml:space="preserve">Chemia</t>
  </si>
  <si>
    <t xml:space="preserve">Ławki trzyosobowe z blatem chemoodpornym/ ceramicznym</t>
  </si>
  <si>
    <t xml:space="preserve">https://www.sklep.fpnnysa.com.pl/stol-uczniowski-do-pracowni-przedmiotowej</t>
  </si>
  <si>
    <t xml:space="preserve">https://www.edukacja-mikolow.pl/055_meble-do-pracowni-szkolnej/meble-do-pracowni.htm</t>
  </si>
  <si>
    <t xml:space="preserve">Chemia, Biologia</t>
  </si>
  <si>
    <t xml:space="preserve">Moduł środkowy</t>
  </si>
  <si>
    <t xml:space="preserve">https://www.sklep.wersalin.pl/modul-srodkowy-do-pracowni-chemicznej.html</t>
  </si>
  <si>
    <t xml:space="preserve">Szafka ze zlewem chemoodpornym, wykonana z płyty wiórowej . W zestawie z baterią i wewnętrznym systemem wodno kanalizacyjnym .Szafka wyposażona w gniazdo elektryczne z dwóch stron szafki. Kolor dopasowany do koloru pozostałych mebli w pracowni (tj. ławek, stołu demonstracyjnego). Wymiary: 125x60x76. Gwarancja 24 miesiące.
</t>
  </si>
  <si>
    <t xml:space="preserve">https://www.legrant.com.pl/modul-srodkowy-do-pracowni-chemicznej-id-1655.html</t>
  </si>
  <si>
    <t xml:space="preserve">https://mojebambino.pl/stoly-do-pracowni-przedmiotowych/14542-modul-srodkowy-hpl-compact-szary.html</t>
  </si>
  <si>
    <t xml:space="preserve">Stół demonstracyjny chemiczny</t>
  </si>
  <si>
    <t xml:space="preserve">https://www.sklep.wersalin.pl/stol-demonstracyjny-chemiczny-2100x600x900.html</t>
  </si>
  <si>
    <t xml:space="preserve">Stół na bazie konstrukcji stalowej, blat z ceramiki / terakoty kwasoodpornej, wyposażony w zlew chemoodporny z baterią oraz instalację elektryczną wraz z okablowaniem oraz instalację gazową wraz z oprzyrządowaniem.
Wymiary 150  x 60 x 90 cm </t>
  </si>
  <si>
    <t xml:space="preserve">https://www.legrant.com.pl/stol-demonstracyjny-do-pracowni-chemicznej-id-163.html#</t>
  </si>
  <si>
    <t xml:space="preserve">https://aktin.pl/stolik-laboratoryjny-jednokomorowy-10517</t>
  </si>
  <si>
    <t xml:space="preserve">Szafa na odczynniki</t>
  </si>
  <si>
    <t xml:space="preserve">http://www.sklep.wersalin.pl/szafa-na-odczynniki-180-chemiczne-szafa-chemiczna.html</t>
  </si>
  <si>
    <t xml:space="preserve">Szafa metalowa na odczynniki chemiczne z wyciągiem grawitacyjnym, 
Szafa o min. wymiarach :
wysokość: 180 cm (± 5%);
szerokość: 80 cm (± 5%);
głębokość: 40 cm (± 5%).
Szafa wykonana z metalu, posiadająca:
- drzwi dwuskrzydłowe zamykane na zamek patentowy
- min. 4 półki z regulowaną wysokością o nośności min. 50kg.
- kieszeń na dokumenty 
- wyciąg  składający sie z min.: rura do odprowadzania oparów, maskownica wentylacji
</t>
  </si>
  <si>
    <t xml:space="preserve">https://grafitmeble.pl/glowna/609-szafa-ch-180.html</t>
  </si>
  <si>
    <t xml:space="preserve">http://www.legrant.com.pl/szafa-na-odczynniki-180-id-169.html</t>
  </si>
  <si>
    <t xml:space="preserve">Dygestorium</t>
  </si>
  <si>
    <t xml:space="preserve">https://www.interdesk.pl/pl/p/Dygestorium-laboratoryjne-szkolneedukacyjne-DCSz-120/169258</t>
  </si>
  <si>
    <r>
      <rPr>
        <sz val="11"/>
        <color rgb="FF000000"/>
        <rFont val="Calibri"/>
        <family val="2"/>
        <charset val="238"/>
      </rPr>
      <t xml:space="preserve">Dygestorium mobilne
Wyciąg laboratoryjny dygestorium,  przeznaczony do realizacji i prezentacji podstawowych doświadczeń, składający się z dwóch części:
1. Górna
- ściana przednia i boczne przeszklone lub częściowo przeszklone, 
- komora manipulacyjna wyłożona materiałem odpornym na działania substancji chemicznych;
- komora manipulacyjna wyposażona w zlew z baterią, oświetlenie, palnik .gazowy;
2. Dolna
- szafka wyposażona w dwuskrzydłowe drzwi zamykaną na klucz,  z syfonem i regulatorem wentylacji wyciągowej
Minimalne parametry techniczne:
- wymiary max. 1200 x 750 x 2350 mm,
- całość wykonana z płyt wiórowych laminowanych o grubości min. 18 mm.
- system wentylacji - wywiewny
- kroploszczelne gniazdo 230V/50Hz
</t>
    </r>
    <r>
      <rPr>
        <b val="true"/>
        <sz val="11"/>
        <color rgb="FFFF0000"/>
        <rFont val="Calibri"/>
        <family val="2"/>
        <charset val="238"/>
      </rPr>
      <t xml:space="preserve">Produkt zgodny z normą PN-EN 14175-2:2006, Dyrektywą UE 2006/95/WE
Produkt oznakowany znakiem CE
</t>
    </r>
    <r>
      <rPr>
        <sz val="11"/>
        <color rgb="FF000000"/>
        <rFont val="Calibri"/>
        <family val="2"/>
        <charset val="238"/>
      </rPr>
      <t xml:space="preserve">Gwarancja - 2 lata
W ramach realizacji zamówienia wymagany montaż w pracowni, w tym podłączenie do istniejących mediów, uruchomienie oraz przeszkolenie min. 1 osoby w zakresie użytkowania .
</t>
    </r>
  </si>
  <si>
    <t xml:space="preserve">https://edumax.com.pl/product-pol-4532-Dygestorium-demonstracyjne-przeszklone-z-wentylatorem-wersja-standard.html</t>
  </si>
  <si>
    <t xml:space="preserve">https://www.sklep.fpnnysa.com.pl/dygestorium-wyciag-chemiczna</t>
  </si>
  <si>
    <t xml:space="preserve">Fizyka</t>
  </si>
  <si>
    <t xml:space="preserve">Stół demonstracyjny z zasilaczem laboratoryjnym i moduem sterowania</t>
  </si>
  <si>
    <t xml:space="preserve">https://www.sklep.fpnnysa.com.pl/stol-demonstracyjny</t>
  </si>
  <si>
    <r>
      <rPr>
        <sz val="11"/>
        <color rgb="FF000000"/>
        <rFont val="Calibri"/>
        <family val="2"/>
        <charset val="238"/>
      </rPr>
      <t xml:space="preserve">Stół demonstracyjny wyposażony w przenośny zasilacz laboratoryjny prądu stałego i zmiennego z regulacją napięcia w zakresie 0-24V/ 6A, listwę zasilającą 230V/50Hz oraz pulpit sterujący przystosowany do zasilania 10 stanowisk uczniowskich napięciem stałym i zmiennym o parametrach: 3V/6V/5A; 9V/12V/3A. Wymiary 1800x700x760mm (+/- 5%). Stół wykonany z płyty wiórowej laminowanej o grubości 18mm, obrzeża ABS 0,5 mm. </t>
    </r>
    <r>
      <rPr>
        <sz val="11"/>
        <color rgb="FFFF0000"/>
        <rFont val="Calibri"/>
        <family val="2"/>
        <charset val="238"/>
      </rPr>
      <t xml:space="preserve">Kolor płyty - jasne drewno.</t>
    </r>
  </si>
  <si>
    <t xml:space="preserve">6a?</t>
  </si>
  <si>
    <t xml:space="preserve">Stół demonstracyjny do pracowni fizycznej
Stół demonstracyjny z dwoma szafkami i panelem przednim na stelażu metalowym lub cokole blat HPL
Strona fizyczna:
Amperomierz i Voltomierz analogowy (wbudowany w panel przedni)
Zasilacz laboratoryjny z płynną regulacją napięcia wyświetlacz LED (wbudowany wbudowany w panel przedni)
Instalacja elektryczna 220/230 volt z okablowaniem do podłaczenia w dowolnym miejscu stołu
Waga ok 40 kg
Wymiary 150x60x90h</t>
  </si>
  <si>
    <t xml:space="preserve">Pracownia</t>
  </si>
  <si>
    <t xml:space="preserve">Stół laboratoryjny Aliant A w składzie:
- konstrukcja nośna podstawowa
- rama A z profilu o wymiarach 30x30 mm ze stopkami regulacyjnymi
- blat z ceramiki Buchtal na podkładzie płytowym z obrzeżem z malowanego proszkowo kątownika aluminiowego i nadstawką elektryczną 2x230V
- osłona czołowa z płyty melaminowanej - szafka podwieszana ?600? z drzwiczkami i szufladą;</t>
  </si>
  <si>
    <t xml:space="preserve">https://www.ajprodukty.pl/stolowka-i-jadalnia/stoly-do-stolowki/okragly-stol-do-stolowki/6209806-28051444.wf?productId=28051445</t>
  </si>
  <si>
    <t xml:space="preserve">https://www.ajprodukty.pl/stolowka-i-jadalnia/stoly-do-stolowki/okragly-stol-do-stolowki/6209806-19432036.wf?productId=19432056</t>
  </si>
  <si>
    <t xml:space="preserve">https://www.ajprodukty.pl/stolowka-i-jadalnia/stoly-do-stolowki/stol/6209806-25640115.wf?productId=25640114</t>
  </si>
  <si>
    <t xml:space="preserve">https://www.mebletadeusz.pl/sklep/stoly-i-krzesla/stol-szkolny-80x80/</t>
  </si>
  <si>
    <t xml:space="preserve">http://mebleszkolne.net/index.php?p5400,stol-biesiadny-skladany-kwadratowy-90-x-90-cm</t>
  </si>
  <si>
    <t xml:space="preserve">skłdany 90 x 90</t>
  </si>
  <si>
    <t xml:space="preserve">https://phu-atus.com.pl/category-9-Stoly-szkolne</t>
  </si>
  <si>
    <t xml:space="preserve">https://www.kallmeble.pl/stoliki-swietlicowe/261-25-cezar-skladany-stolik-swietlicowy.html#/47-stolik_swietlicowy_cezar_ii-nr3_59x80x80</t>
  </si>
  <si>
    <t xml:space="preserve">Szacowanie wartości zamówienia - dostawa mebli na potrzeby SP 58</t>
  </si>
  <si>
    <t xml:space="preserve">Uwagi</t>
  </si>
  <si>
    <t xml:space="preserve">przedszkole</t>
  </si>
  <si>
    <t xml:space="preserve">krzesło uczniowskie typ 1</t>
  </si>
  <si>
    <t xml:space="preserve">https://dobrekrzeslo.pl/pl/p/Krzeslo-szkolne-Classic/39</t>
  </si>
  <si>
    <t xml:space="preserve">Siedzisko oraz oparcie wykonane z tworzywa sztucznego odpornego na wilgoć i zabrudzenia. Stelaż wykonany z profilu metalowego o średnicy 18-23 mm, polakierowanego farbą proszkową. Stelaż zakończony antypoślizgowymi zatyczkami chronącymi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ergonomi. Krzesło niwelujące skutki długotrwałego siedzenia. Krzesło, którego budowa pozwala na prawidłowe ułożenie kręgosłupa poprzez wklęsło- wypukłą formę. Rozmiar 3 zgodnie z normami. 
</t>
  </si>
  <si>
    <t xml:space="preserve">https://mojebambino.pl/krzesla-z-metalowym-stelazem-bez-regulacji/11598-144-krzeslo-colores.html</t>
  </si>
  <si>
    <t xml:space="preserve">edukacja wczesnoszkolna</t>
  </si>
  <si>
    <t xml:space="preserve">krzesło uczniowskie typ 2</t>
  </si>
  <si>
    <t xml:space="preserve">https://mojebambino.pl/krzesla-z-metalowym-stelazem-bez-regulacji/11604-236-krzeslo-flexi-plus.html#/4-rozmiar-4_wzrost_od_133_do_159_cm/26-kolor-szary</t>
  </si>
  <si>
    <r>
      <rPr>
        <sz val="12"/>
        <color rgb="FF000000"/>
        <rFont val="Calibri"/>
        <family val="2"/>
        <charset val="238"/>
      </rPr>
      <t xml:space="preserve">Siedzisko oraz oparcie wykonane z tworzywa sztucznego odpornego na wilgoć i zabrudzenia</t>
    </r>
    <r>
      <rPr>
        <sz val="12"/>
        <rFont val="Calibri"/>
        <family val="2"/>
        <charset val="238"/>
      </rPr>
      <t xml:space="preserve">. Stelaż wykonany z profilu metalowego, polakierowanego farbą proszkową lub chromowany</t>
    </r>
    <r>
      <rPr>
        <sz val="12"/>
        <color rgb="FF000000"/>
        <rFont val="Calibri"/>
        <family val="2"/>
        <charset val="238"/>
      </rPr>
      <t xml:space="preserve">. Stelaż "typu C" (płoza) umożliwiający powieszenie krzesła na blacie. Na stelażu antypoślizgowe zatyczkami chroniącę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ergonomii.  Krzesło, którego budowa pozwala na prawidłowe ułożenie kręgosłupa poprzez wklęsło- wypukłą formę. Rozmiar 4 zgodnie z normami.  
</t>
    </r>
  </si>
  <si>
    <t xml:space="preserve">https://dobrekrzeslo.pl/pl/p/Krzeslo-szkolne-C-Line/67</t>
  </si>
  <si>
    <t xml:space="preserve">https://habapolska.pl/szkola-podstawowa/wyposazenie-sal-meble/krzesla-szkolne/6349/krzeslo-powietrzne-kiboo-na-plozach-wys.-siedziska-38-cm</t>
  </si>
  <si>
    <t xml:space="preserve">szkoła podstawowa</t>
  </si>
  <si>
    <t xml:space="preserve">krzesło uczniowskie typ 3</t>
  </si>
  <si>
    <t xml:space="preserve">https://mojebambino.pl/krzesla-z-metalowym-stelazem-bez-regulacji/11599-167-krzeslo-zawieszane-colores.html#/28-rozmiar-5_wzrost_od_146_do_1765_cm/45-kolor-bordowy</t>
  </si>
  <si>
    <t xml:space="preserve">Siedzisko oraz oparcie wykonane z tworzywa sztucznego odpornego na wilgoć i zabrudzenia. Stelaż wykonany z profilu metalowego, polakierowanego farbą proszkową lub chromowany. Stelaż "typu C" (płoza) umożliwiający powieszenie krzesła na blacie. Na stelażu antypoślizgowe zatyczkami chroniącę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ergonomii.  Krzesło, którego budowa pozwala na prawidłowe ułożenie kręgosłupa poprzez wklęsło- wypukłą formę. Rozmiar 5 zgodnie z normami.  
</t>
  </si>
  <si>
    <t xml:space="preserve">https://dobrekrzeslo.pl/pl/c/C-line/26/1/full?_ga=2.194807397.958926119.1587569747-1788253192.1587569747</t>
  </si>
  <si>
    <t xml:space="preserve">https://habapolska.pl/szkola-podstawowa/wyposazenie-sal-meble/krzesla-szkolne/6350/krzeslo-powietrzne-kiboo-na-plozach-wys.-siedziska-43-cm</t>
  </si>
  <si>
    <t xml:space="preserve">pracownia plastyczna</t>
  </si>
  <si>
    <t xml:space="preserve">taboret</t>
  </si>
  <si>
    <t xml:space="preserve">https://mojebambino.pl/taborety/32032-taboret-flexi-rozm-7-z-podnozkami-3-6.html</t>
  </si>
  <si>
    <t xml:space="preserve">Taboret z siedziskiem ze sklejki ma metalowej konstrukcji. Nogi metalowe o śr. 22 mm. Taboret bez oparcia, z podnóżkami. Jasny kolor siedziska w odcienach naturalnego drewna lub bieli,beżu- wybór z wzornika producenta. Kolorystyka do wyboru przez Zamawiającego w ciągu 2 dni od daty zawarcia umowy. Taboret nieobrotowy, bez możliwości zmiany wysokości siedziska. Wysokość siedziska min. 50 cm, max.60 cm, szerokość siedziska: 30-35 cm.</t>
  </si>
  <si>
    <t xml:space="preserve">https://www.stylowaszkola.pl/taboret-filip-wysoki</t>
  </si>
  <si>
    <t xml:space="preserve">sala teatralna</t>
  </si>
  <si>
    <t xml:space="preserve">krzesło konferencyjne typ 1</t>
  </si>
  <si>
    <t xml:space="preserve">https://www.centrumkrzesel.pl/krzeslo-bingo-wood/3628/p</t>
  </si>
  <si>
    <t xml:space="preserve">Krzesło typu kubełkowego na 4 nogach. Siedzisko z oparciem wykonane ze sklejki bukowej (giętej) lub laminowane, na metalowym stelażu. Kolor krzesła (siedzisko i oparcie jako jednolita całość)- wybór z wzornika producenta. Kolorystyka do wyboru przez Zamawiającego w ciągu 2 dni od daty zawarcia umowy. Bez podłokietników. Możliwość stawiania w stosie min. 4 szt. Każda para nóg ma być wykonana z jednego elementu rury. Szerokośc krzesła: 47-53 cm, wysokość krzesła: 80-90 cm, szerokość siedziska 40-45 cm, głębokosć siedziska 40-45. </t>
  </si>
  <si>
    <t xml:space="preserve">https://www.formyuzytkowe.pl/profim-krzeslo-ligo-k-11-h</t>
  </si>
  <si>
    <t xml:space="preserve">https://kupmeble.pl/produkt/krzeslo-sklejkowe-joanna-s40</t>
  </si>
  <si>
    <t xml:space="preserve">sala konferencyjna</t>
  </si>
  <si>
    <t xml:space="preserve">krzesło konferencyjne typ 2</t>
  </si>
  <si>
    <t xml:space="preserve">https://modnekrzesla.pl/fotel-prestige-skid-halmar</t>
  </si>
  <si>
    <t xml:space="preserve">Fotel konferencyjny o podstawie fotela w kształcie płozy. Siedzisko i oparcie tapicerowane ekoskórą. Nakładki na podłokietnikach tapicerowane. Stabilne, metalowe, chromowane płozy. Krzesło zaprojektowane zgodnie z zasadami ergonomi. Jasny kolor krzesła (siedzisko i oparcie jako jednolita całość) w odcienach beżu,kremu - wybór z wzornika producenta. Kolorystyka do wyboru przez Zamawiającego w ciągu 2 dni od daty zawarcia umowy. Wysokość krzesła: 85-95 cm, szerokość krzesła: 47-62 cm, szerokość siedziska: 45-55 cm, wysokośc siedziska: 45-50 cm, głębokość siedziska: 45-50 cm</t>
  </si>
  <si>
    <t xml:space="preserve">https://meble-mirat.pl/krzeslo-biurowe-universe-b,id19887.html?gclid=Cj0KCQjws_r0BRCwARIsAMxfDRijl4VFWeI_58XLwf9ohNR7jDu3vgjYMTMxeI65K1cAxRvynaWTlNsaAoKkEALw_wcB</t>
  </si>
  <si>
    <t xml:space="preserve">https://www.centrumkrzesel.pl/krzeslo-rumba-s/4086/p</t>
  </si>
  <si>
    <t xml:space="preserve">fotel nauczycielski</t>
  </si>
  <si>
    <t xml:space="preserve">fotel typ 1</t>
  </si>
  <si>
    <t xml:space="preserve">https://dobrekrzeslo.pl/pl/c/Norm/78/1/full?_ga=2.161293813.958926119.1587569747-1788253192.1587569747</t>
  </si>
  <si>
    <t xml:space="preserve">Fotel obrotowy, siedzisko oraz oparcie z tworzywa sztucznego, pokryte tkaniną zgodna z normą PN-EN 1021. Stelaż krzesła możliwością regulacji wysokości siedziska. Podłokietniki twarde z tworzywa sztucznego. Kolumna gazowa krzesła wykonana ze stali. Podstawa krzesła z materiału łączonego: poliamidu i włókna szklanego, z 5 miękkimi kółkami. Kolor krzesła- wybór z wzornika producenta. Kolorystyka do wyboru przez Zamawiającego w ciągu 2 dni od daty zawarcia umowy. Siedzisko i oparcie tworzą jednolitą całość. Krzesło ma być spójne, krzesła te mają być spójne estetycznie z krzesłami dla uczniów. Możliwośc obrotu wokół własnej osi pionowej. Szerokość fotela: 50-68 cm, szerokośc siedziska: 42-50 cm, głębokość siedziska: 45-50 cm.</t>
  </si>
  <si>
    <t xml:space="preserve">http://www.edu-meble.pl/fotele-i-krzes-a-obrotowe.html</t>
  </si>
  <si>
    <t xml:space="preserve">https://www.centrumkrzesel.pl/krzeslo-team-24h/3306/p</t>
  </si>
  <si>
    <t xml:space="preserve">fotel dla administracji</t>
  </si>
  <si>
    <t xml:space="preserve">fotel typ 2</t>
  </si>
  <si>
    <t xml:space="preserve">https://kupkrzeslo.pl/pl/p/FOTEL-MIRAGE-STEEL02-CHROME-SKORA-DWOINA-PROMOCJA/826?gclid=CjwKCAjw-YT1BRAFEiwAd2WRtnp99n6T814qa-hVzLT6vFzrlX9ywCP5ZYeqhxZJxkX3d3iFSUQd3xoClmgQAvD_BwE</t>
  </si>
  <si>
    <t xml:space="preserve">Fotel gabinetowy, obrotowy, tapicerowany skórą naturalną dwoinową. Oparcie wyprofilowane ergonomicznie. Stelaż fotela z możliwością regulacji wysokości krzesła. Fotel z funkcją swobodnego kołysania z możliwościa blokady przynajmniej w pozycji stałej. Nakładki podłokietników na metalowym stelaż, mogą być tapicerowane tak samo jak siedzisko i oparcie fotela. Kolumna gazowa oraz podstawa fotela wykonane ze stali w wersji chromowanej. Podstawa na 5 kółkach do powierzchni twardych. Kolor krzesła- wybór z wzornika producenta. Kolorystyka do wyboru przez Zamawiającego w ciągu 2 dni od daty zawarcia umowy. Siedzisko i oparcie tworzą jednolitą całość. Możliwośc obrotu wokół własnej osi pionowej. Wysokość fotela: max. 120 cm, szerokość fotela: 55-68 cm, szerokośc siedziska: 42-51 cm, głębokość siedziska: 45-50 cm, wysokośc siedziska: nie niżej niż 43 cm,nie wyżej niż: 62 cm. </t>
  </si>
  <si>
    <t xml:space="preserve">https://mojekrzesla.pl/fotel-zenit-steel04.html?gclid=CjwKCAjwnIr1BRAWEiwA6GpwNd6T47quzDqBnkuGQiABO-9kITxrZEm2nh9bxElnKSL94Xz1t6xuPhoCFGcQAvD_BwE</t>
  </si>
  <si>
    <t xml:space="preserve">http://www.mojebambino.pl/galeria/katalogi/liceum_2019/59/#zoom=z</t>
  </si>
  <si>
    <t xml:space="preserve">fotel dyrektorski</t>
  </si>
  <si>
    <t xml:space="preserve">fotel typ 3</t>
  </si>
  <si>
    <t xml:space="preserve">https://www.centrumkrzesel.pl/fotel-nova-steel/3519/p</t>
  </si>
  <si>
    <t xml:space="preserve">Fotel gabinetowy, obrotowy, dwustronnie tapicerowany skórą naturalną licową. Oparcie wyprofilowane ergonomicznie. Stelaż fotela z możliwością regulacji wysokości krzesła. Fotel z funkcją swobodnego kołysania z możliwościa blokady przynajmniej w pozycji stałej. Nakładki podłokietników na metalowym stelaż, tapicerowane tak samo jak siedzisko i oparcie fotela. Kolumna gazowa oraz podstawa fotela wykonane ze stali w wersji matowej lub chromowanej. Podstawa na 5 kółkach do powierzchni twardych. Jasny kolor krzesła (siedzisko i oparcie jako jednolita całość) w odcienach beżu,kremu - wybór z wzornika producenta.  Kolorystyka do wyboru przez Zamawiającego w ciągu 2 dni od daty zawarcia umowy. Siedzisko i oparcie tworzą jednolitą całość. Możliwośc obrotu wokół własnej osi pionowej.Wysokość fotela: min. 118 cm. max. 130 cm. Szerokość fotela: 55-68 cm, szerokośc siedziska: 42-51 cm, głębokość siedziska: 45-50 cm, wysokośc siedziska: nie niżej niż 43 cm,nie wyżej niż: 62 cm. </t>
  </si>
  <si>
    <t xml:space="preserve">http://www.bam.rybnik.pl/fotel-biurowy-formula-steel-04-chrome-z-mechanizmem-multiblock,22717,p</t>
  </si>
  <si>
    <t xml:space="preserve">https://kupkrzeslo.pl/pl/p/Fotel-NEXUS-SN2/313</t>
  </si>
  <si>
    <t xml:space="preserve">kwota brutto</t>
  </si>
  <si>
    <t xml:space="preserve">kwota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</si>
</sst>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1"/>
      <color rgb="FF0563C1"/>
      <name val="Calibri"/>
      <family val="2"/>
      <charset val="238"/>
    </font>
    <font>
      <sz val="7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Arial"/>
      <family val="2"/>
      <charset val="238"/>
    </font>
    <font>
      <sz val="10.5"/>
      <name val="Calibri"/>
      <family val="2"/>
      <charset val="238"/>
    </font>
    <font>
      <sz val="10.5"/>
      <color rgb="FF000000"/>
      <name val="Arial"/>
      <family val="2"/>
      <charset val="238"/>
    </font>
    <font>
      <b val="true"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E2F0D9"/>
      </patternFill>
    </fill>
    <fill>
      <patternFill patternType="solid">
        <fgColor rgb="FFE2F0D9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medium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iperłącze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8.jpeg"/><Relationship Id="rId2" Type="http://schemas.openxmlformats.org/officeDocument/2006/relationships/image" Target="../media/image29.wmf"/><Relationship Id="rId3" Type="http://schemas.openxmlformats.org/officeDocument/2006/relationships/image" Target="../media/image30.wmf"/><Relationship Id="rId4" Type="http://schemas.openxmlformats.org/officeDocument/2006/relationships/image" Target="../media/image31.wmf"/><Relationship Id="rId5" Type="http://schemas.openxmlformats.org/officeDocument/2006/relationships/image" Target="../media/image32.wmf"/><Relationship Id="rId6" Type="http://schemas.openxmlformats.org/officeDocument/2006/relationships/image" Target="../media/image33.wmf"/><Relationship Id="rId7" Type="http://schemas.openxmlformats.org/officeDocument/2006/relationships/image" Target="../media/image34.wmf"/><Relationship Id="rId8" Type="http://schemas.openxmlformats.org/officeDocument/2006/relationships/image" Target="../media/image35.wmf"/><Relationship Id="rId9" Type="http://schemas.openxmlformats.org/officeDocument/2006/relationships/image" Target="../media/image3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408240</xdr:colOff>
      <xdr:row>2</xdr:row>
      <xdr:rowOff>326520</xdr:rowOff>
    </xdr:from>
    <xdr:to>
      <xdr:col>10</xdr:col>
      <xdr:colOff>1923840</xdr:colOff>
      <xdr:row>4</xdr:row>
      <xdr:rowOff>1083960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6895160" y="783720"/>
          <a:ext cx="1515600" cy="132876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10</xdr:col>
      <xdr:colOff>448920</xdr:colOff>
      <xdr:row>5</xdr:row>
      <xdr:rowOff>231480</xdr:rowOff>
    </xdr:from>
    <xdr:to>
      <xdr:col>10</xdr:col>
      <xdr:colOff>1733760</xdr:colOff>
      <xdr:row>7</xdr:row>
      <xdr:rowOff>970560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16935840" y="3136320"/>
          <a:ext cx="1284840" cy="1605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598680</xdr:colOff>
      <xdr:row>8</xdr:row>
      <xdr:rowOff>639360</xdr:rowOff>
    </xdr:from>
    <xdr:to>
      <xdr:col>10</xdr:col>
      <xdr:colOff>1883520</xdr:colOff>
      <xdr:row>10</xdr:row>
      <xdr:rowOff>194760</xdr:rowOff>
    </xdr:to>
    <xdr:pic>
      <xdr:nvPicPr>
        <xdr:cNvPr id="2" name="Obraz 3" descr=""/>
        <xdr:cNvPicPr/>
      </xdr:nvPicPr>
      <xdr:blipFill>
        <a:blip r:embed="rId3"/>
        <a:stretch/>
      </xdr:blipFill>
      <xdr:spPr>
        <a:xfrm>
          <a:off x="17085600" y="6030360"/>
          <a:ext cx="1284840" cy="161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589320</xdr:colOff>
      <xdr:row>14</xdr:row>
      <xdr:rowOff>133200</xdr:rowOff>
    </xdr:from>
    <xdr:to>
      <xdr:col>10</xdr:col>
      <xdr:colOff>1679400</xdr:colOff>
      <xdr:row>16</xdr:row>
      <xdr:rowOff>396360</xdr:rowOff>
    </xdr:to>
    <xdr:pic>
      <xdr:nvPicPr>
        <xdr:cNvPr id="3" name="Obraz 4" descr=""/>
        <xdr:cNvPicPr/>
      </xdr:nvPicPr>
      <xdr:blipFill>
        <a:blip r:embed="rId4"/>
        <a:stretch/>
      </xdr:blipFill>
      <xdr:spPr>
        <a:xfrm>
          <a:off x="17076240" y="10438920"/>
          <a:ext cx="1090080" cy="1415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208800</xdr:colOff>
      <xdr:row>20</xdr:row>
      <xdr:rowOff>462960</xdr:rowOff>
    </xdr:from>
    <xdr:to>
      <xdr:col>10</xdr:col>
      <xdr:colOff>1562400</xdr:colOff>
      <xdr:row>20</xdr:row>
      <xdr:rowOff>1792800</xdr:rowOff>
    </xdr:to>
    <xdr:pic>
      <xdr:nvPicPr>
        <xdr:cNvPr id="4" name="Obraz 5" descr=""/>
        <xdr:cNvPicPr/>
      </xdr:nvPicPr>
      <xdr:blipFill>
        <a:blip r:embed="rId5"/>
        <a:stretch/>
      </xdr:blipFill>
      <xdr:spPr>
        <a:xfrm>
          <a:off x="16695720" y="14788440"/>
          <a:ext cx="1353600" cy="1329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432720</xdr:colOff>
      <xdr:row>17</xdr:row>
      <xdr:rowOff>108000</xdr:rowOff>
    </xdr:from>
    <xdr:to>
      <xdr:col>10</xdr:col>
      <xdr:colOff>1366560</xdr:colOff>
      <xdr:row>19</xdr:row>
      <xdr:rowOff>714240</xdr:rowOff>
    </xdr:to>
    <xdr:pic>
      <xdr:nvPicPr>
        <xdr:cNvPr id="5" name="Obraz 6" descr=""/>
        <xdr:cNvPicPr/>
      </xdr:nvPicPr>
      <xdr:blipFill>
        <a:blip r:embed="rId6"/>
        <a:stretch/>
      </xdr:blipFill>
      <xdr:spPr>
        <a:xfrm>
          <a:off x="16919640" y="12861720"/>
          <a:ext cx="933840" cy="98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370080</xdr:colOff>
      <xdr:row>23</xdr:row>
      <xdr:rowOff>296640</xdr:rowOff>
    </xdr:from>
    <xdr:to>
      <xdr:col>10</xdr:col>
      <xdr:colOff>1447920</xdr:colOff>
      <xdr:row>25</xdr:row>
      <xdr:rowOff>134640</xdr:rowOff>
    </xdr:to>
    <xdr:pic>
      <xdr:nvPicPr>
        <xdr:cNvPr id="6" name="Obraz 7" descr=""/>
        <xdr:cNvPicPr/>
      </xdr:nvPicPr>
      <xdr:blipFill>
        <a:blip r:embed="rId7"/>
        <a:stretch/>
      </xdr:blipFill>
      <xdr:spPr>
        <a:xfrm>
          <a:off x="16857000" y="18936720"/>
          <a:ext cx="1077840" cy="1419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364680</xdr:colOff>
      <xdr:row>27</xdr:row>
      <xdr:rowOff>57960</xdr:rowOff>
    </xdr:from>
    <xdr:to>
      <xdr:col>10</xdr:col>
      <xdr:colOff>1584000</xdr:colOff>
      <xdr:row>28</xdr:row>
      <xdr:rowOff>1169280</xdr:rowOff>
    </xdr:to>
    <xdr:pic>
      <xdr:nvPicPr>
        <xdr:cNvPr id="7" name="Obraz 8" descr=""/>
        <xdr:cNvPicPr/>
      </xdr:nvPicPr>
      <xdr:blipFill>
        <a:blip r:embed="rId8"/>
        <a:stretch/>
      </xdr:blipFill>
      <xdr:spPr>
        <a:xfrm>
          <a:off x="16851600" y="21470040"/>
          <a:ext cx="1219320" cy="130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459720</xdr:colOff>
      <xdr:row>11</xdr:row>
      <xdr:rowOff>396720</xdr:rowOff>
    </xdr:from>
    <xdr:to>
      <xdr:col>10</xdr:col>
      <xdr:colOff>1653480</xdr:colOff>
      <xdr:row>13</xdr:row>
      <xdr:rowOff>753840</xdr:rowOff>
    </xdr:to>
    <xdr:pic>
      <xdr:nvPicPr>
        <xdr:cNvPr id="8" name="Obraz 9" descr=""/>
        <xdr:cNvPicPr/>
      </xdr:nvPicPr>
      <xdr:blipFill>
        <a:blip r:embed="rId9"/>
        <a:stretch/>
      </xdr:blipFill>
      <xdr:spPr>
        <a:xfrm>
          <a:off x="16946640" y="8578440"/>
          <a:ext cx="1193760" cy="1452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7-szafa-wysoka-dwudrzwiowa-biala.html" TargetMode="External"/><Relationship Id="rId5" Type="http://schemas.openxmlformats.org/officeDocument/2006/relationships/hyperlink" Target="https://www.meblobranie.pl/svenbox-vh51-szafa-do-biura-dwudrzwiowa.html" TargetMode="External"/><Relationship Id="rId6" Type="http://schemas.openxmlformats.org/officeDocument/2006/relationships/hyperlink" Target="https://mojebambino.pl/meble-laboratoryjne/7708-wozek-3-polkowy.html" TargetMode="External"/><Relationship Id="rId7" Type="http://schemas.openxmlformats.org/officeDocument/2006/relationships/hyperlink" Target="https://www.sklep.fpnnysa.com.pl/pl/p/WOZEK-LABORATORYJNY/2991" TargetMode="External"/><Relationship Id="rId8" Type="http://schemas.openxmlformats.org/officeDocument/2006/relationships/hyperlink" Target="http://e-laboratoryjne.pl/wozek-laboratoryjny-928040-581.html" TargetMode="External"/><Relationship Id="rId9" Type="http://schemas.openxmlformats.org/officeDocument/2006/relationships/hyperlink" Target="https://www.legrant.com.pl/stol-uczniowski-chemiczny-id-166.html" TargetMode="External"/><Relationship Id="rId10" Type="http://schemas.openxmlformats.org/officeDocument/2006/relationships/hyperlink" Target="https://pracowniaszkolna.pl/pl/p/Stol-laboratoryjny-uczniowski/351" TargetMode="External"/><Relationship Id="rId11" Type="http://schemas.openxmlformats.org/officeDocument/2006/relationships/hyperlink" Target="https://www.sklep.wersalin.pl/stol-demonstracyjny-chemiczny-2100x600x900.html" TargetMode="External"/><Relationship Id="rId12" Type="http://schemas.openxmlformats.org/officeDocument/2006/relationships/hyperlink" Target="https://www.legrant.com.pl/stol-demonstracyjny-do-pracowni-chemicznej-id-163.html" TargetMode="External"/><Relationship Id="rId13" Type="http://schemas.openxmlformats.org/officeDocument/2006/relationships/hyperlink" Target="https://aktin.pl/stolik-laboratoryjny-jednokomorowy-10517" TargetMode="External"/><Relationship Id="rId14" Type="http://schemas.openxmlformats.org/officeDocument/2006/relationships/hyperlink" Target="http://www.sklep.wersalin.pl/szafa-na-odczynniki-180-chemiczne-szafa-chemiczna.html" TargetMode="External"/><Relationship Id="rId15" Type="http://schemas.openxmlformats.org/officeDocument/2006/relationships/hyperlink" Target="https://grafitmeble.pl/glowna/609-szafa-ch-180.html" TargetMode="External"/><Relationship Id="rId16" Type="http://schemas.openxmlformats.org/officeDocument/2006/relationships/hyperlink" Target="http://www.legrant.com.pl/szafa-na-odczynniki-180-id-169.html" TargetMode="External"/><Relationship Id="rId17" Type="http://schemas.openxmlformats.org/officeDocument/2006/relationships/hyperlink" Target="https://www.interdesk.pl/pl/p/Dygestorium-laboratoryjne-szkolneedukacyjne-DCSz-120/169258" TargetMode="External"/><Relationship Id="rId18" Type="http://schemas.openxmlformats.org/officeDocument/2006/relationships/hyperlink" Target="https://edumax.com.pl/product-pol-4532-Dygestorium-demonstracyjne-przeszklone-z-wentylatorem-wersja-standard.html" TargetMode="External"/><Relationship Id="rId19" Type="http://schemas.openxmlformats.org/officeDocument/2006/relationships/hyperlink" Target="https://www.sklep.fpnnysa.com.pl/dygestorium-wyciag-chemiczna" TargetMode="External"/><Relationship Id="rId20" Type="http://schemas.openxmlformats.org/officeDocument/2006/relationships/hyperlink" Target="https://www.sklep.fpnnysa.com.pl/stol-demonstracyjny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7-szafa-wysoka-dwudrzwiowa-biala.html" TargetMode="External"/><Relationship Id="rId5" Type="http://schemas.openxmlformats.org/officeDocument/2006/relationships/hyperlink" Target="https://www.meblobranie.pl/svenbox-vh51-szafa-do-biura-dwudrzwiowa.html" TargetMode="External"/><Relationship Id="rId6" Type="http://schemas.openxmlformats.org/officeDocument/2006/relationships/hyperlink" Target="https://mojebambino.pl/meble-laboratoryjne/7708-wozek-3-polkowy.html" TargetMode="External"/><Relationship Id="rId7" Type="http://schemas.openxmlformats.org/officeDocument/2006/relationships/hyperlink" Target="https://www.sklep.fpnnysa.com.pl/pl/p/WOZEK-LABORATORYJNY/2991" TargetMode="External"/><Relationship Id="rId8" Type="http://schemas.openxmlformats.org/officeDocument/2006/relationships/hyperlink" Target="http://e-laboratoryjne.pl/wozek-laboratoryjny-928040-581.html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6-szafa-expo-z-witryna-2-biala.html" TargetMode="External"/><Relationship Id="rId5" Type="http://schemas.openxmlformats.org/officeDocument/2006/relationships/hyperlink" Target="https://aktin.pl/szafa-baltyk-l-07012-8575" TargetMode="External"/><Relationship Id="rId6" Type="http://schemas.openxmlformats.org/officeDocument/2006/relationships/hyperlink" Target="https://www.sklep.wersalin.pl/szafa-na-szklo-i-sprzet-laboratoryjny-przeszklona.html" TargetMode="External"/><Relationship Id="rId7" Type="http://schemas.openxmlformats.org/officeDocument/2006/relationships/hyperlink" Target="https://mojebambino.pl/szafki-i-regaly-expo/17417-szafa-wysoka-dwudrzwiowa-biala.html" TargetMode="External"/><Relationship Id="rId8" Type="http://schemas.openxmlformats.org/officeDocument/2006/relationships/hyperlink" Target="https://www.meblobranie.pl/svenbox-vh51-szafa-do-biura-dwudrzwiowa.html" TargetMode="External"/><Relationship Id="rId9" Type="http://schemas.openxmlformats.org/officeDocument/2006/relationships/hyperlink" Target="https://mojebambino.pl/meble-laboratoryjne/7708-wozek-3-polkowy.html" TargetMode="External"/><Relationship Id="rId10" Type="http://schemas.openxmlformats.org/officeDocument/2006/relationships/hyperlink" Target="https://www.sklep.fpnnysa.com.pl/pl/p/WOZEK-LABORATORYJNY/2991" TargetMode="External"/><Relationship Id="rId11" Type="http://schemas.openxmlformats.org/officeDocument/2006/relationships/hyperlink" Target="http://e-laboratoryjne.pl/wozek-laboratoryjny-928040-581.html" TargetMode="External"/><Relationship Id="rId12" Type="http://schemas.openxmlformats.org/officeDocument/2006/relationships/hyperlink" Target="https://www.sklep.fpnnysa.com.pl/stol-demonstracyjny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mojebambino.pl/szafki-i-regaly-expo/17417-szafa-wysoka-dwudrzwiowa-biala.html" TargetMode="External"/><Relationship Id="rId2" Type="http://schemas.openxmlformats.org/officeDocument/2006/relationships/hyperlink" Target="https://bartnikowskimeble.pl/pl/p/Szafa-z-nadstawka-255h-x-80-x-38-cm-SSWNSDX-Z1/1039" TargetMode="External"/><Relationship Id="rId3" Type="http://schemas.openxmlformats.org/officeDocument/2006/relationships/hyperlink" Target="https://www.meblobranie.pl/svenbox-vh51-szafa-do-biura-dwudrzwiowa.html" TargetMode="External"/><Relationship Id="rId4" Type="http://schemas.openxmlformats.org/officeDocument/2006/relationships/hyperlink" Target="https://mojebambino.pl/meble-laboratoryjne/7708-wozek-3-polkowy.html" TargetMode="External"/><Relationship Id="rId5" Type="http://schemas.openxmlformats.org/officeDocument/2006/relationships/hyperlink" Target="https://www.sklep.fpnnysa.com.pl/pl/p/WOZEK-LABORATORYJNY/2991" TargetMode="External"/><Relationship Id="rId6" Type="http://schemas.openxmlformats.org/officeDocument/2006/relationships/hyperlink" Target="http://e-laboratoryjne.pl/wozek-laboratoryjny-928040-581.html" TargetMode="External"/><Relationship Id="rId7" Type="http://schemas.openxmlformats.org/officeDocument/2006/relationships/hyperlink" Target="https://www.sklep.wersalin.pl/stol-demonstracyjny-chemiczny-2100x600x900.html" TargetMode="External"/><Relationship Id="rId8" Type="http://schemas.openxmlformats.org/officeDocument/2006/relationships/hyperlink" Target="https://www.legrant.com.pl/stol-demonstracyjny-do-pracowni-chemicznej-id-163.html" TargetMode="External"/><Relationship Id="rId9" Type="http://schemas.openxmlformats.org/officeDocument/2006/relationships/hyperlink" Target="https://aktin.pl/stolik-laboratoryjny-jednokomorowy-10517" TargetMode="External"/><Relationship Id="rId10" Type="http://schemas.openxmlformats.org/officeDocument/2006/relationships/hyperlink" Target="http://www.sklep.wersalin.pl/szafa-na-odczynniki-180-chemiczne-szafa-chemiczna.html" TargetMode="External"/><Relationship Id="rId11" Type="http://schemas.openxmlformats.org/officeDocument/2006/relationships/hyperlink" Target="https://grafitmeble.pl/glowna/609-szafa-ch-180.html" TargetMode="External"/><Relationship Id="rId12" Type="http://schemas.openxmlformats.org/officeDocument/2006/relationships/hyperlink" Target="http://www.legrant.com.pl/szafa-na-odczynniki-180-id-169.html" TargetMode="External"/><Relationship Id="rId13" Type="http://schemas.openxmlformats.org/officeDocument/2006/relationships/hyperlink" Target="https://www.interdesk.pl/pl/p/Dygestorium-laboratoryjne-szkolneedukacyjne-DCSz-120/169258" TargetMode="External"/><Relationship Id="rId14" Type="http://schemas.openxmlformats.org/officeDocument/2006/relationships/hyperlink" Target="https://edumax.com.pl/product-pol-4532-Dygestorium-demonstracyjne-przeszklone-z-wentylatorem-wersja-standard.html" TargetMode="External"/><Relationship Id="rId15" Type="http://schemas.openxmlformats.org/officeDocument/2006/relationships/hyperlink" Target="https://www.sklep.fpnnysa.com.pl/dygestorium-wyciag-chemiczna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dobrekrzeslo.pl/pl/p/Krzeslo-szkolne-Classic/39" TargetMode="External"/><Relationship Id="rId2" Type="http://schemas.openxmlformats.org/officeDocument/2006/relationships/hyperlink" Target="https://mojebambino.pl/krzesla-z-metalowym-stelazem-bez-regulacji/11604-236-krzeslo-flexi-plus.html" TargetMode="External"/><Relationship Id="rId3" Type="http://schemas.openxmlformats.org/officeDocument/2006/relationships/hyperlink" Target="https://habapolska.pl/szkola-podstawowa/wyposazenie-sal-meble/krzesla-szkolne/6349/krzeslo-powietrzne-kiboo-na-plozach-wys.-siedziska-38-cm" TargetMode="External"/><Relationship Id="rId4" Type="http://schemas.openxmlformats.org/officeDocument/2006/relationships/hyperlink" Target="https://mojebambino.pl/krzesla-z-metalowym-stelazem-bez-regulacji/11599-167-krzeslo-zawieszane-colores.html" TargetMode="External"/><Relationship Id="rId5" Type="http://schemas.openxmlformats.org/officeDocument/2006/relationships/hyperlink" Target="https://dobrekrzeslo.pl/pl/c/C-line/26/1/full?_ga=2.194807397.958926119.1587569747-1788253192.1587569747" TargetMode="External"/><Relationship Id="rId6" Type="http://schemas.openxmlformats.org/officeDocument/2006/relationships/hyperlink" Target="https://habapolska.pl/szkola-podstawowa/wyposazenie-sal-meble/krzesla-szkolne/6350/krzeslo-powietrzne-kiboo-na-plozach-wys.-siedziska-43-cm" TargetMode="External"/><Relationship Id="rId7" Type="http://schemas.openxmlformats.org/officeDocument/2006/relationships/hyperlink" Target="https://www.stylowaszkola.pl/taboret-filip-wysoki" TargetMode="External"/><Relationship Id="rId8" Type="http://schemas.openxmlformats.org/officeDocument/2006/relationships/hyperlink" Target="https://www.centrumkrzesel.pl/krzeslo-bingo-wood/3628/p" TargetMode="External"/><Relationship Id="rId9" Type="http://schemas.openxmlformats.org/officeDocument/2006/relationships/hyperlink" Target="https://www.formyuzytkowe.pl/profim-krzeslo-ligo-k-11-h" TargetMode="External"/><Relationship Id="rId10" Type="http://schemas.openxmlformats.org/officeDocument/2006/relationships/hyperlink" Target="https://kupmeble.pl/produkt/krzeslo-sklejkowe-joanna-s40" TargetMode="External"/><Relationship Id="rId11" Type="http://schemas.openxmlformats.org/officeDocument/2006/relationships/hyperlink" Target="https://modnekrzesla.pl/fotel-prestige-skid-halmar" TargetMode="External"/><Relationship Id="rId12" Type="http://schemas.openxmlformats.org/officeDocument/2006/relationships/hyperlink" Target="https://meble-mirat.pl/krzeslo-biurowe-universe-b,id19887.html?gclid=Cj0KCQjws_r0BRCwARIsAMxfDRijl4VFWeI_58XLwf9ohNR7jDu3vgjYMTMxeI65K1cAxRvynaWTlNsaAoKkEALw_wcB" TargetMode="External"/><Relationship Id="rId13" Type="http://schemas.openxmlformats.org/officeDocument/2006/relationships/hyperlink" Target="https://kupkrzeslo.pl/pl/p/FOTEL-MIRAGE-STEEL02-CHROME-SKORA-DWOINA-PROMOCJA/826?gclid=CjwKCAjw-YT1BRAFEiwAd2WRtnp99n6T814qa-hVzLT6vFzrlX9ywCP5ZYeqhxZJxkX3d3iFSUQd3xoClmgQAvD_BwE" TargetMode="External"/><Relationship Id="rId14" Type="http://schemas.openxmlformats.org/officeDocument/2006/relationships/hyperlink" Target="https://mojekrzesla.pl/fotel-zenit-steel04.html?gclid=CjwKCAjwnIr1BRAWEiwA6GpwNd6T47quzDqBnkuGQiABO-9kITxrZEm2nh9bxElnKSL94Xz1t6xuPhoCFGcQAvD_BwE" TargetMode="External"/><Relationship Id="rId15" Type="http://schemas.openxmlformats.org/officeDocument/2006/relationships/hyperlink" Target="https://www.centrumkrzesel.pl/fotel-nova-steel/3519/p" TargetMode="External"/><Relationship Id="rId16" Type="http://schemas.openxmlformats.org/officeDocument/2006/relationships/hyperlink" Target="http://www.bam.rybnik.pl/fotel-biurowy-formula-steel-04-chrome-z-mechanizmem-multiblock,22717,p" TargetMode="External"/><Relationship Id="rId17" Type="http://schemas.openxmlformats.org/officeDocument/2006/relationships/hyperlink" Target="https://kupkrzeslo.pl/pl/p/Fotel-NEXUS-SN2/313" TargetMode="External"/><Relationship Id="rId1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0"/>
  <sheetViews>
    <sheetView showFormulas="false" showGridLines="true" showRowColHeaders="true" showZeros="true" rightToLeft="false" tabSelected="true" showOutlineSymbols="true" defaultGridColor="true" view="normal" topLeftCell="A51" colorId="64" zoomScale="110" zoomScaleNormal="110" zoomScalePageLayoutView="100" workbookViewId="0">
      <selection pane="topLeft" activeCell="I74" activeCellId="0" sqref="I74"/>
    </sheetView>
  </sheetViews>
  <sheetFormatPr defaultColWidth="8.9765625"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17.13"/>
    <col collapsed="false" customWidth="true" hidden="false" outlineLevel="0" max="3" min="3" style="2" width="50.4"/>
    <col collapsed="false" customWidth="true" hidden="false" outlineLevel="0" max="4" min="4" style="1" width="9.85"/>
    <col collapsed="false" customWidth="true" hidden="false" outlineLevel="0" max="5" min="5" style="1" width="7.29"/>
    <col collapsed="false" customWidth="true" hidden="false" outlineLevel="0" max="6" min="6" style="1" width="9.42"/>
    <col collapsed="false" customWidth="true" hidden="false" outlineLevel="0" max="7" min="7" style="1" width="18.85"/>
    <col collapsed="false" customWidth="true" hidden="false" outlineLevel="0" max="9" min="8" style="1" width="14.69"/>
  </cols>
  <sheetData>
    <row r="1" customFormat="false" ht="36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Format="false" ht="35.1" hidden="false" customHeight="true" outlineLevel="0" collapsed="false">
      <c r="A3" s="5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8" t="s">
        <v>9</v>
      </c>
    </row>
    <row r="4" customFormat="false" ht="102.4" hidden="false" customHeight="true" outlineLevel="0" collapsed="false">
      <c r="A4" s="9" t="n">
        <v>1</v>
      </c>
      <c r="B4" s="9" t="s">
        <v>10</v>
      </c>
      <c r="C4" s="10" t="s">
        <v>11</v>
      </c>
      <c r="D4" s="9" t="s">
        <v>12</v>
      </c>
      <c r="E4" s="11" t="n">
        <v>55</v>
      </c>
      <c r="F4" s="12" t="n">
        <v>0.23</v>
      </c>
      <c r="G4" s="13"/>
      <c r="H4" s="13"/>
      <c r="I4" s="14"/>
    </row>
    <row r="5" customFormat="false" ht="169.6" hidden="false" customHeight="true" outlineLevel="0" collapsed="false">
      <c r="A5" s="15" t="n">
        <v>2</v>
      </c>
      <c r="B5" s="16" t="s">
        <v>13</v>
      </c>
      <c r="C5" s="16" t="s">
        <v>14</v>
      </c>
      <c r="D5" s="15" t="s">
        <v>12</v>
      </c>
      <c r="E5" s="17" t="n">
        <v>224</v>
      </c>
      <c r="F5" s="12" t="n">
        <v>0.23</v>
      </c>
      <c r="G5" s="18"/>
      <c r="H5" s="18"/>
      <c r="I5" s="19"/>
    </row>
    <row r="6" customFormat="false" ht="172.95" hidden="false" customHeight="true" outlineLevel="0" collapsed="false">
      <c r="A6" s="15" t="n">
        <v>3</v>
      </c>
      <c r="B6" s="16" t="s">
        <v>15</v>
      </c>
      <c r="C6" s="16" t="s">
        <v>16</v>
      </c>
      <c r="D6" s="15" t="s">
        <v>12</v>
      </c>
      <c r="E6" s="17" t="n">
        <v>644</v>
      </c>
      <c r="F6" s="12" t="n">
        <v>0.23</v>
      </c>
      <c r="G6" s="18"/>
      <c r="H6" s="18"/>
      <c r="I6" s="19"/>
    </row>
    <row r="7" customFormat="false" ht="104.45" hidden="false" customHeight="true" outlineLevel="0" collapsed="false">
      <c r="A7" s="15" t="n">
        <v>4</v>
      </c>
      <c r="B7" s="16" t="s">
        <v>17</v>
      </c>
      <c r="C7" s="16" t="s">
        <v>18</v>
      </c>
      <c r="D7" s="15" t="s">
        <v>12</v>
      </c>
      <c r="E7" s="17" t="n">
        <v>17</v>
      </c>
      <c r="F7" s="12" t="n">
        <v>0.23</v>
      </c>
      <c r="G7" s="18"/>
      <c r="H7" s="18"/>
      <c r="I7" s="19"/>
    </row>
    <row r="8" customFormat="false" ht="125.5" hidden="false" customHeight="true" outlineLevel="0" collapsed="false">
      <c r="A8" s="15" t="n">
        <v>5</v>
      </c>
      <c r="B8" s="16" t="s">
        <v>19</v>
      </c>
      <c r="C8" s="16" t="s">
        <v>20</v>
      </c>
      <c r="D8" s="15" t="s">
        <v>12</v>
      </c>
      <c r="E8" s="17" t="n">
        <v>110</v>
      </c>
      <c r="F8" s="12" t="n">
        <v>0.23</v>
      </c>
      <c r="G8" s="18"/>
      <c r="H8" s="18"/>
      <c r="I8" s="19"/>
    </row>
    <row r="9" customFormat="false" ht="87.5" hidden="false" customHeight="true" outlineLevel="0" collapsed="false">
      <c r="A9" s="15" t="n">
        <v>6</v>
      </c>
      <c r="B9" s="16" t="s">
        <v>21</v>
      </c>
      <c r="C9" s="16" t="s">
        <v>22</v>
      </c>
      <c r="D9" s="15" t="s">
        <v>12</v>
      </c>
      <c r="E9" s="17" t="n">
        <v>5</v>
      </c>
      <c r="F9" s="12" t="n">
        <v>0.23</v>
      </c>
      <c r="G9" s="18"/>
      <c r="H9" s="18"/>
      <c r="I9" s="19"/>
    </row>
    <row r="10" customFormat="false" ht="91.55" hidden="false" customHeight="true" outlineLevel="0" collapsed="false">
      <c r="A10" s="15" t="n">
        <v>7</v>
      </c>
      <c r="B10" s="16" t="s">
        <v>23</v>
      </c>
      <c r="C10" s="16" t="s">
        <v>24</v>
      </c>
      <c r="D10" s="15" t="s">
        <v>12</v>
      </c>
      <c r="E10" s="17" t="n">
        <v>35</v>
      </c>
      <c r="F10" s="12" t="n">
        <v>0.23</v>
      </c>
      <c r="G10" s="18"/>
      <c r="H10" s="18"/>
      <c r="I10" s="19"/>
    </row>
    <row r="11" customFormat="false" ht="99.05" hidden="false" customHeight="true" outlineLevel="0" collapsed="false">
      <c r="A11" s="15" t="n">
        <v>8</v>
      </c>
      <c r="B11" s="16" t="s">
        <v>25</v>
      </c>
      <c r="C11" s="16" t="s">
        <v>26</v>
      </c>
      <c r="D11" s="15" t="s">
        <v>12</v>
      </c>
      <c r="E11" s="17" t="n">
        <v>7</v>
      </c>
      <c r="F11" s="12" t="n">
        <v>0.23</v>
      </c>
      <c r="G11" s="18"/>
      <c r="H11" s="18"/>
      <c r="I11" s="19"/>
    </row>
    <row r="12" customFormat="false" ht="90.9" hidden="false" customHeight="true" outlineLevel="0" collapsed="false">
      <c r="A12" s="15" t="n">
        <v>9</v>
      </c>
      <c r="B12" s="16" t="s">
        <v>27</v>
      </c>
      <c r="C12" s="16" t="s">
        <v>28</v>
      </c>
      <c r="D12" s="15" t="s">
        <v>12</v>
      </c>
      <c r="E12" s="17" t="n">
        <v>8</v>
      </c>
      <c r="F12" s="12" t="n">
        <v>0.23</v>
      </c>
      <c r="G12" s="18"/>
      <c r="H12" s="18"/>
      <c r="I12" s="19"/>
    </row>
    <row r="13" customFormat="false" ht="66.45" hidden="false" customHeight="true" outlineLevel="0" collapsed="false">
      <c r="A13" s="15" t="n">
        <v>10</v>
      </c>
      <c r="B13" s="16" t="s">
        <v>29</v>
      </c>
      <c r="C13" s="16" t="s">
        <v>30</v>
      </c>
      <c r="D13" s="15" t="s">
        <v>12</v>
      </c>
      <c r="E13" s="17" t="n">
        <v>1</v>
      </c>
      <c r="F13" s="12" t="n">
        <v>0.23</v>
      </c>
      <c r="G13" s="18"/>
      <c r="H13" s="18"/>
      <c r="I13" s="19"/>
    </row>
    <row r="14" customFormat="false" ht="101.75" hidden="false" customHeight="true" outlineLevel="0" collapsed="false">
      <c r="A14" s="15" t="n">
        <v>11</v>
      </c>
      <c r="B14" s="16" t="s">
        <v>31</v>
      </c>
      <c r="C14" s="16" t="s">
        <v>32</v>
      </c>
      <c r="D14" s="15" t="s">
        <v>12</v>
      </c>
      <c r="E14" s="17" t="n">
        <v>9</v>
      </c>
      <c r="F14" s="12" t="n">
        <v>0.23</v>
      </c>
      <c r="G14" s="18"/>
      <c r="H14" s="18"/>
      <c r="I14" s="19"/>
    </row>
    <row r="15" customFormat="false" ht="124.8" hidden="false" customHeight="true" outlineLevel="0" collapsed="false">
      <c r="A15" s="15" t="n">
        <v>12</v>
      </c>
      <c r="B15" s="16" t="s">
        <v>33</v>
      </c>
      <c r="C15" s="16" t="s">
        <v>34</v>
      </c>
      <c r="D15" s="15" t="s">
        <v>12</v>
      </c>
      <c r="E15" s="17" t="n">
        <v>2</v>
      </c>
      <c r="F15" s="12" t="n">
        <v>0.23</v>
      </c>
      <c r="G15" s="18"/>
      <c r="H15" s="18"/>
      <c r="I15" s="19"/>
    </row>
    <row r="16" customFormat="false" ht="203.5" hidden="false" customHeight="true" outlineLevel="0" collapsed="false">
      <c r="A16" s="15" t="n">
        <v>13</v>
      </c>
      <c r="B16" s="16" t="s">
        <v>35</v>
      </c>
      <c r="C16" s="16" t="s">
        <v>36</v>
      </c>
      <c r="D16" s="15" t="s">
        <v>12</v>
      </c>
      <c r="E16" s="17" t="n">
        <v>28</v>
      </c>
      <c r="F16" s="12" t="n">
        <v>0.23</v>
      </c>
      <c r="G16" s="18"/>
      <c r="H16" s="18"/>
      <c r="I16" s="19"/>
    </row>
    <row r="17" customFormat="false" ht="170.95" hidden="false" customHeight="true" outlineLevel="0" collapsed="false">
      <c r="A17" s="15" t="n">
        <v>14</v>
      </c>
      <c r="B17" s="16" t="s">
        <v>37</v>
      </c>
      <c r="C17" s="16" t="s">
        <v>38</v>
      </c>
      <c r="D17" s="15" t="s">
        <v>12</v>
      </c>
      <c r="E17" s="17" t="n">
        <v>19</v>
      </c>
      <c r="F17" s="12" t="n">
        <v>0.23</v>
      </c>
      <c r="G17" s="18"/>
      <c r="H17" s="18"/>
      <c r="I17" s="19"/>
    </row>
    <row r="18" customFormat="false" ht="369.05" hidden="false" customHeight="true" outlineLevel="0" collapsed="false">
      <c r="A18" s="15" t="n">
        <v>15</v>
      </c>
      <c r="B18" s="16" t="s">
        <v>39</v>
      </c>
      <c r="C18" s="16" t="s">
        <v>40</v>
      </c>
      <c r="D18" s="15" t="s">
        <v>12</v>
      </c>
      <c r="E18" s="17" t="n">
        <v>49</v>
      </c>
      <c r="F18" s="12" t="n">
        <v>0.23</v>
      </c>
      <c r="G18" s="18"/>
      <c r="H18" s="18"/>
      <c r="I18" s="19"/>
    </row>
    <row r="19" customFormat="false" ht="103.75" hidden="false" customHeight="true" outlineLevel="0" collapsed="false">
      <c r="A19" s="15" t="n">
        <v>16</v>
      </c>
      <c r="B19" s="16" t="s">
        <v>41</v>
      </c>
      <c r="C19" s="16" t="s">
        <v>42</v>
      </c>
      <c r="D19" s="15" t="s">
        <v>43</v>
      </c>
      <c r="E19" s="17" t="n">
        <v>46</v>
      </c>
      <c r="F19" s="12" t="n">
        <v>0.23</v>
      </c>
      <c r="G19" s="18"/>
      <c r="H19" s="18"/>
      <c r="I19" s="19"/>
    </row>
    <row r="20" customFormat="false" ht="177.05" hidden="false" customHeight="true" outlineLevel="0" collapsed="false">
      <c r="A20" s="15" t="n">
        <v>17</v>
      </c>
      <c r="B20" s="16" t="s">
        <v>44</v>
      </c>
      <c r="C20" s="16" t="s">
        <v>45</v>
      </c>
      <c r="D20" s="15" t="s">
        <v>12</v>
      </c>
      <c r="E20" s="17" t="n">
        <v>66</v>
      </c>
      <c r="F20" s="12" t="n">
        <v>0.23</v>
      </c>
      <c r="G20" s="18"/>
      <c r="H20" s="18"/>
      <c r="I20" s="19"/>
    </row>
    <row r="21" customFormat="false" ht="103.1" hidden="false" customHeight="true" outlineLevel="0" collapsed="false">
      <c r="A21" s="15" t="n">
        <v>18</v>
      </c>
      <c r="B21" s="16" t="s">
        <v>46</v>
      </c>
      <c r="C21" s="16" t="s">
        <v>47</v>
      </c>
      <c r="D21" s="15" t="s">
        <v>12</v>
      </c>
      <c r="E21" s="17" t="n">
        <v>21</v>
      </c>
      <c r="F21" s="12" t="n">
        <v>0.23</v>
      </c>
      <c r="G21" s="18"/>
      <c r="H21" s="18"/>
      <c r="I21" s="19"/>
    </row>
    <row r="22" customFormat="false" ht="107.85" hidden="false" customHeight="true" outlineLevel="0" collapsed="false">
      <c r="A22" s="15" t="n">
        <v>19</v>
      </c>
      <c r="B22" s="16" t="s">
        <v>48</v>
      </c>
      <c r="C22" s="16" t="s">
        <v>49</v>
      </c>
      <c r="D22" s="15" t="s">
        <v>12</v>
      </c>
      <c r="E22" s="17" t="n">
        <v>21</v>
      </c>
      <c r="F22" s="12" t="n">
        <v>0.23</v>
      </c>
      <c r="G22" s="18"/>
      <c r="H22" s="18"/>
      <c r="I22" s="19"/>
    </row>
    <row r="23" customFormat="false" ht="125.5" hidden="false" customHeight="true" outlineLevel="0" collapsed="false">
      <c r="A23" s="15" t="n">
        <v>20</v>
      </c>
      <c r="B23" s="16" t="s">
        <v>50</v>
      </c>
      <c r="C23" s="16" t="s">
        <v>51</v>
      </c>
      <c r="D23" s="15" t="s">
        <v>12</v>
      </c>
      <c r="E23" s="17" t="n">
        <v>6</v>
      </c>
      <c r="F23" s="12" t="n">
        <v>0.23</v>
      </c>
      <c r="G23" s="18"/>
      <c r="H23" s="18"/>
      <c r="I23" s="19"/>
    </row>
    <row r="24" customFormat="false" ht="294.4" hidden="false" customHeight="true" outlineLevel="0" collapsed="false">
      <c r="A24" s="15" t="n">
        <v>21</v>
      </c>
      <c r="B24" s="16" t="s">
        <v>52</v>
      </c>
      <c r="C24" s="16" t="s">
        <v>53</v>
      </c>
      <c r="D24" s="15" t="s">
        <v>12</v>
      </c>
      <c r="E24" s="17" t="n">
        <v>30</v>
      </c>
      <c r="F24" s="12" t="n">
        <v>0.23</v>
      </c>
      <c r="G24" s="18"/>
      <c r="H24" s="18"/>
      <c r="I24" s="19"/>
    </row>
    <row r="25" customFormat="false" ht="196.05" hidden="false" customHeight="true" outlineLevel="0" collapsed="false">
      <c r="A25" s="15" t="n">
        <v>22</v>
      </c>
      <c r="B25" s="16" t="s">
        <v>54</v>
      </c>
      <c r="C25" s="16" t="s">
        <v>55</v>
      </c>
      <c r="D25" s="15" t="s">
        <v>12</v>
      </c>
      <c r="E25" s="17" t="n">
        <v>94</v>
      </c>
      <c r="F25" s="12" t="n">
        <v>0.23</v>
      </c>
      <c r="G25" s="18"/>
      <c r="H25" s="18"/>
      <c r="I25" s="19"/>
    </row>
    <row r="26" customFormat="false" ht="229.95" hidden="false" customHeight="true" outlineLevel="0" collapsed="false">
      <c r="A26" s="15" t="n">
        <v>23</v>
      </c>
      <c r="B26" s="16" t="s">
        <v>56</v>
      </c>
      <c r="C26" s="16" t="s">
        <v>57</v>
      </c>
      <c r="D26" s="15" t="s">
        <v>12</v>
      </c>
      <c r="E26" s="17" t="n">
        <v>8</v>
      </c>
      <c r="F26" s="12" t="n">
        <v>0.23</v>
      </c>
      <c r="G26" s="18"/>
      <c r="H26" s="18"/>
      <c r="I26" s="19"/>
    </row>
    <row r="27" customFormat="false" ht="523.05" hidden="false" customHeight="true" outlineLevel="0" collapsed="false">
      <c r="A27" s="15" t="n">
        <v>24</v>
      </c>
      <c r="B27" s="16" t="s">
        <v>58</v>
      </c>
      <c r="C27" s="16" t="s">
        <v>59</v>
      </c>
      <c r="D27" s="15" t="s">
        <v>12</v>
      </c>
      <c r="E27" s="17" t="n">
        <v>1</v>
      </c>
      <c r="F27" s="12" t="n">
        <v>0.23</v>
      </c>
      <c r="G27" s="18"/>
      <c r="H27" s="18"/>
      <c r="I27" s="19"/>
    </row>
    <row r="28" customFormat="false" ht="124.8" hidden="false" customHeight="true" outlineLevel="0" collapsed="false">
      <c r="A28" s="15" t="n">
        <v>25</v>
      </c>
      <c r="B28" s="16" t="s">
        <v>60</v>
      </c>
      <c r="C28" s="16" t="s">
        <v>61</v>
      </c>
      <c r="D28" s="15" t="s">
        <v>12</v>
      </c>
      <c r="E28" s="17" t="n">
        <v>5</v>
      </c>
      <c r="F28" s="12" t="n">
        <v>0.23</v>
      </c>
      <c r="G28" s="18"/>
      <c r="H28" s="18"/>
      <c r="I28" s="19"/>
    </row>
    <row r="29" customFormat="false" ht="124.15" hidden="false" customHeight="true" outlineLevel="0" collapsed="false">
      <c r="A29" s="15" t="n">
        <v>26</v>
      </c>
      <c r="B29" s="16" t="s">
        <v>62</v>
      </c>
      <c r="C29" s="16" t="s">
        <v>63</v>
      </c>
      <c r="D29" s="15" t="s">
        <v>12</v>
      </c>
      <c r="E29" s="17" t="n">
        <v>2</v>
      </c>
      <c r="F29" s="12" t="n">
        <v>0.23</v>
      </c>
      <c r="G29" s="18"/>
      <c r="H29" s="18"/>
      <c r="I29" s="19"/>
    </row>
    <row r="30" customFormat="false" ht="135.65" hidden="false" customHeight="true" outlineLevel="0" collapsed="false">
      <c r="A30" s="15" t="n">
        <v>27</v>
      </c>
      <c r="B30" s="16" t="s">
        <v>64</v>
      </c>
      <c r="C30" s="16" t="s">
        <v>65</v>
      </c>
      <c r="D30" s="15" t="s">
        <v>12</v>
      </c>
      <c r="E30" s="17" t="n">
        <v>7</v>
      </c>
      <c r="F30" s="12" t="n">
        <v>0.23</v>
      </c>
      <c r="G30" s="18"/>
      <c r="H30" s="18"/>
      <c r="I30" s="19"/>
    </row>
    <row r="31" customFormat="false" ht="246.9" hidden="false" customHeight="true" outlineLevel="0" collapsed="false">
      <c r="A31" s="15" t="n">
        <v>28</v>
      </c>
      <c r="B31" s="16" t="s">
        <v>66</v>
      </c>
      <c r="C31" s="16" t="s">
        <v>67</v>
      </c>
      <c r="D31" s="15" t="s">
        <v>12</v>
      </c>
      <c r="E31" s="17" t="n">
        <v>3</v>
      </c>
      <c r="F31" s="12" t="n">
        <v>0.23</v>
      </c>
      <c r="G31" s="18"/>
      <c r="H31" s="18"/>
      <c r="I31" s="19"/>
    </row>
    <row r="32" customFormat="false" ht="157.35" hidden="false" customHeight="true" outlineLevel="0" collapsed="false">
      <c r="A32" s="15" t="n">
        <v>29</v>
      </c>
      <c r="B32" s="16" t="s">
        <v>68</v>
      </c>
      <c r="C32" s="16" t="s">
        <v>69</v>
      </c>
      <c r="D32" s="15" t="s">
        <v>12</v>
      </c>
      <c r="E32" s="17" t="n">
        <v>156</v>
      </c>
      <c r="F32" s="12" t="n">
        <v>0.23</v>
      </c>
      <c r="G32" s="18"/>
      <c r="H32" s="18"/>
      <c r="I32" s="19"/>
    </row>
    <row r="33" customFormat="false" ht="161.45" hidden="false" customHeight="true" outlineLevel="0" collapsed="false">
      <c r="A33" s="15" t="n">
        <v>30</v>
      </c>
      <c r="B33" s="16" t="s">
        <v>70</v>
      </c>
      <c r="C33" s="16" t="s">
        <v>71</v>
      </c>
      <c r="D33" s="15" t="s">
        <v>12</v>
      </c>
      <c r="E33" s="17" t="n">
        <v>399</v>
      </c>
      <c r="F33" s="12" t="n">
        <v>0.23</v>
      </c>
      <c r="G33" s="18"/>
      <c r="H33" s="18"/>
      <c r="I33" s="19"/>
    </row>
    <row r="34" customFormat="false" ht="171.6" hidden="false" customHeight="true" outlineLevel="0" collapsed="false">
      <c r="A34" s="15" t="n">
        <v>31</v>
      </c>
      <c r="B34" s="16" t="s">
        <v>72</v>
      </c>
      <c r="C34" s="16" t="s">
        <v>73</v>
      </c>
      <c r="D34" s="15" t="s">
        <v>12</v>
      </c>
      <c r="E34" s="17" t="n">
        <v>1087</v>
      </c>
      <c r="F34" s="12" t="n">
        <v>0.23</v>
      </c>
      <c r="G34" s="18"/>
      <c r="H34" s="18"/>
      <c r="I34" s="19"/>
    </row>
    <row r="35" customFormat="false" ht="114.65" hidden="false" customHeight="true" outlineLevel="0" collapsed="false">
      <c r="A35" s="15" t="n">
        <v>32</v>
      </c>
      <c r="B35" s="16" t="s">
        <v>74</v>
      </c>
      <c r="C35" s="16" t="s">
        <v>75</v>
      </c>
      <c r="D35" s="15" t="s">
        <v>12</v>
      </c>
      <c r="E35" s="17" t="n">
        <v>28</v>
      </c>
      <c r="F35" s="12" t="n">
        <v>0.23</v>
      </c>
      <c r="G35" s="18"/>
      <c r="H35" s="18"/>
      <c r="I35" s="19"/>
    </row>
    <row r="36" customFormat="false" ht="107.15" hidden="false" customHeight="true" outlineLevel="0" collapsed="false">
      <c r="A36" s="15" t="n">
        <v>33</v>
      </c>
      <c r="B36" s="16" t="s">
        <v>76</v>
      </c>
      <c r="C36" s="16" t="s">
        <v>77</v>
      </c>
      <c r="D36" s="15" t="s">
        <v>12</v>
      </c>
      <c r="E36" s="17" t="n">
        <v>60</v>
      </c>
      <c r="F36" s="12" t="n">
        <v>0.23</v>
      </c>
      <c r="G36" s="18"/>
      <c r="H36" s="18"/>
      <c r="I36" s="19"/>
    </row>
    <row r="37" customFormat="false" ht="120.75" hidden="false" customHeight="true" outlineLevel="0" collapsed="false">
      <c r="A37" s="15" t="n">
        <v>34</v>
      </c>
      <c r="B37" s="16" t="s">
        <v>78</v>
      </c>
      <c r="C37" s="16" t="s">
        <v>79</v>
      </c>
      <c r="D37" s="15" t="s">
        <v>12</v>
      </c>
      <c r="E37" s="17" t="n">
        <v>148</v>
      </c>
      <c r="F37" s="12" t="n">
        <v>0.23</v>
      </c>
      <c r="G37" s="18"/>
      <c r="H37" s="18"/>
      <c r="I37" s="19"/>
    </row>
    <row r="38" customFormat="false" ht="135.65" hidden="false" customHeight="true" outlineLevel="0" collapsed="false">
      <c r="A38" s="15" t="n">
        <v>35</v>
      </c>
      <c r="B38" s="16" t="s">
        <v>80</v>
      </c>
      <c r="C38" s="16" t="s">
        <v>81</v>
      </c>
      <c r="D38" s="15" t="s">
        <v>12</v>
      </c>
      <c r="E38" s="17" t="n">
        <v>88</v>
      </c>
      <c r="F38" s="12" t="n">
        <v>0.23</v>
      </c>
      <c r="G38" s="18"/>
      <c r="H38" s="18"/>
      <c r="I38" s="19"/>
    </row>
    <row r="39" customFormat="false" ht="148.55" hidden="false" customHeight="true" outlineLevel="0" collapsed="false">
      <c r="A39" s="15" t="n">
        <v>36</v>
      </c>
      <c r="B39" s="16" t="s">
        <v>82</v>
      </c>
      <c r="C39" s="16" t="s">
        <v>83</v>
      </c>
      <c r="D39" s="15" t="s">
        <v>12</v>
      </c>
      <c r="E39" s="17" t="n">
        <v>16</v>
      </c>
      <c r="F39" s="12" t="n">
        <v>0.23</v>
      </c>
      <c r="G39" s="18"/>
      <c r="H39" s="18"/>
      <c r="I39" s="19"/>
    </row>
    <row r="40" customFormat="false" ht="167.55" hidden="false" customHeight="true" outlineLevel="0" collapsed="false">
      <c r="A40" s="15" t="n">
        <v>37</v>
      </c>
      <c r="B40" s="16" t="s">
        <v>84</v>
      </c>
      <c r="C40" s="16" t="s">
        <v>85</v>
      </c>
      <c r="D40" s="15" t="s">
        <v>12</v>
      </c>
      <c r="E40" s="17" t="n">
        <v>3</v>
      </c>
      <c r="F40" s="12" t="n">
        <v>0.23</v>
      </c>
      <c r="G40" s="18"/>
      <c r="H40" s="18"/>
      <c r="I40" s="19"/>
    </row>
    <row r="41" customFormat="false" ht="92.9" hidden="false" customHeight="true" outlineLevel="0" collapsed="false">
      <c r="A41" s="15" t="n">
        <v>38</v>
      </c>
      <c r="B41" s="16" t="s">
        <v>86</v>
      </c>
      <c r="C41" s="16" t="s">
        <v>87</v>
      </c>
      <c r="D41" s="15" t="s">
        <v>12</v>
      </c>
      <c r="E41" s="17" t="n">
        <v>40</v>
      </c>
      <c r="F41" s="12" t="n">
        <v>0.23</v>
      </c>
      <c r="G41" s="18"/>
      <c r="H41" s="18"/>
      <c r="I41" s="19"/>
    </row>
    <row r="42" customFormat="false" ht="177.05" hidden="false" customHeight="true" outlineLevel="0" collapsed="false">
      <c r="A42" s="15" t="n">
        <v>39</v>
      </c>
      <c r="B42" s="16" t="s">
        <v>88</v>
      </c>
      <c r="C42" s="16" t="s">
        <v>89</v>
      </c>
      <c r="D42" s="15" t="s">
        <v>12</v>
      </c>
      <c r="E42" s="17" t="n">
        <v>1</v>
      </c>
      <c r="F42" s="12" t="n">
        <v>0.23</v>
      </c>
      <c r="G42" s="18"/>
      <c r="H42" s="18"/>
      <c r="I42" s="19"/>
    </row>
    <row r="43" customFormat="false" ht="116" hidden="false" customHeight="true" outlineLevel="0" collapsed="false">
      <c r="A43" s="15" t="n">
        <v>40</v>
      </c>
      <c r="B43" s="16" t="s">
        <v>90</v>
      </c>
      <c r="C43" s="16" t="s">
        <v>91</v>
      </c>
      <c r="D43" s="15" t="s">
        <v>12</v>
      </c>
      <c r="E43" s="17" t="n">
        <v>1</v>
      </c>
      <c r="F43" s="12" t="n">
        <v>0.23</v>
      </c>
      <c r="G43" s="18"/>
      <c r="H43" s="18"/>
      <c r="I43" s="19"/>
    </row>
    <row r="44" customFormat="false" ht="88.15" hidden="false" customHeight="true" outlineLevel="0" collapsed="false">
      <c r="A44" s="15" t="n">
        <v>41</v>
      </c>
      <c r="B44" s="16" t="s">
        <v>92</v>
      </c>
      <c r="C44" s="16" t="s">
        <v>93</v>
      </c>
      <c r="D44" s="15" t="s">
        <v>12</v>
      </c>
      <c r="E44" s="17" t="n">
        <v>2</v>
      </c>
      <c r="F44" s="12" t="n">
        <v>0.23</v>
      </c>
      <c r="G44" s="18"/>
      <c r="H44" s="18"/>
      <c r="I44" s="19"/>
    </row>
    <row r="45" customFormat="false" ht="77.25" hidden="false" customHeight="true" outlineLevel="0" collapsed="false">
      <c r="A45" s="15" t="n">
        <v>42</v>
      </c>
      <c r="B45" s="16" t="s">
        <v>94</v>
      </c>
      <c r="C45" s="16" t="s">
        <v>95</v>
      </c>
      <c r="D45" s="15" t="s">
        <v>12</v>
      </c>
      <c r="E45" s="17" t="n">
        <v>29</v>
      </c>
      <c r="F45" s="12" t="n">
        <v>0.23</v>
      </c>
      <c r="G45" s="18"/>
      <c r="H45" s="18"/>
      <c r="I45" s="19"/>
    </row>
    <row r="46" customFormat="false" ht="84.2" hidden="false" customHeight="true" outlineLevel="0" collapsed="false">
      <c r="A46" s="15" t="n">
        <v>43</v>
      </c>
      <c r="B46" s="16" t="s">
        <v>96</v>
      </c>
      <c r="C46" s="16" t="s">
        <v>97</v>
      </c>
      <c r="D46" s="15" t="s">
        <v>12</v>
      </c>
      <c r="E46" s="17" t="n">
        <v>10</v>
      </c>
      <c r="F46" s="12" t="n">
        <v>0.23</v>
      </c>
      <c r="G46" s="18"/>
      <c r="H46" s="18"/>
      <c r="I46" s="19"/>
    </row>
    <row r="47" customFormat="false" ht="111.95" hidden="false" customHeight="true" outlineLevel="0" collapsed="false">
      <c r="A47" s="15" t="n">
        <v>44</v>
      </c>
      <c r="B47" s="16" t="s">
        <v>98</v>
      </c>
      <c r="C47" s="16" t="s">
        <v>99</v>
      </c>
      <c r="D47" s="15" t="s">
        <v>12</v>
      </c>
      <c r="E47" s="17" t="n">
        <v>10</v>
      </c>
      <c r="F47" s="12" t="n">
        <v>0.23</v>
      </c>
      <c r="G47" s="18"/>
      <c r="H47" s="18"/>
      <c r="I47" s="19"/>
    </row>
    <row r="48" customFormat="false" ht="75" hidden="false" customHeight="true" outlineLevel="0" collapsed="false">
      <c r="A48" s="15" t="n">
        <v>45</v>
      </c>
      <c r="B48" s="16" t="s">
        <v>100</v>
      </c>
      <c r="C48" s="16" t="s">
        <v>101</v>
      </c>
      <c r="D48" s="15" t="s">
        <v>12</v>
      </c>
      <c r="E48" s="17" t="n">
        <v>50</v>
      </c>
      <c r="F48" s="12" t="n">
        <v>0.23</v>
      </c>
      <c r="G48" s="18"/>
      <c r="H48" s="18"/>
      <c r="I48" s="19"/>
    </row>
    <row r="49" customFormat="false" ht="80.05" hidden="false" customHeight="true" outlineLevel="0" collapsed="false">
      <c r="A49" s="15" t="n">
        <v>46</v>
      </c>
      <c r="B49" s="16" t="s">
        <v>102</v>
      </c>
      <c r="C49" s="16" t="s">
        <v>103</v>
      </c>
      <c r="D49" s="15" t="s">
        <v>12</v>
      </c>
      <c r="E49" s="17" t="n">
        <v>5</v>
      </c>
      <c r="F49" s="12" t="n">
        <v>0.23</v>
      </c>
      <c r="G49" s="18"/>
      <c r="H49" s="18"/>
      <c r="I49" s="19"/>
    </row>
    <row r="50" customFormat="false" ht="300" hidden="false" customHeight="true" outlineLevel="0" collapsed="false">
      <c r="A50" s="15" t="n">
        <v>47</v>
      </c>
      <c r="B50" s="16" t="s">
        <v>104</v>
      </c>
      <c r="C50" s="20" t="s">
        <v>105</v>
      </c>
      <c r="D50" s="15" t="s">
        <v>12</v>
      </c>
      <c r="E50" s="17" t="n">
        <v>5</v>
      </c>
      <c r="F50" s="12" t="n">
        <v>0.23</v>
      </c>
      <c r="G50" s="18"/>
      <c r="H50" s="18"/>
      <c r="I50" s="19"/>
    </row>
    <row r="51" customFormat="false" ht="75.3" hidden="false" customHeight="true" outlineLevel="0" collapsed="false">
      <c r="A51" s="15" t="n">
        <v>48</v>
      </c>
      <c r="B51" s="16" t="s">
        <v>106</v>
      </c>
      <c r="C51" s="10" t="s">
        <v>107</v>
      </c>
      <c r="D51" s="9" t="s">
        <v>12</v>
      </c>
      <c r="E51" s="11" t="n">
        <v>25</v>
      </c>
      <c r="F51" s="12" t="n">
        <v>0.23</v>
      </c>
      <c r="G51" s="18"/>
      <c r="H51" s="18"/>
      <c r="I51" s="19"/>
    </row>
    <row r="52" customFormat="false" ht="13.8" hidden="false" customHeight="false" outlineLevel="0" collapsed="false">
      <c r="B52" s="21"/>
      <c r="C52" s="22"/>
      <c r="F52" s="23"/>
      <c r="H52" s="24" t="s">
        <v>108</v>
      </c>
      <c r="I52" s="25" t="n">
        <f aca="false">SUM(I4:I51)</f>
        <v>0</v>
      </c>
    </row>
    <row r="53" customFormat="false" ht="13.8" hidden="false" customHeight="false" outlineLevel="0" collapsed="false">
      <c r="B53" s="21"/>
      <c r="C53" s="22"/>
      <c r="F53" s="23"/>
    </row>
    <row r="54" customFormat="false" ht="13.8" hidden="false" customHeight="false" outlineLevel="0" collapsed="false">
      <c r="B54" s="21"/>
      <c r="C54" s="22"/>
      <c r="F54" s="23"/>
      <c r="H54" s="26" t="s">
        <v>109</v>
      </c>
    </row>
    <row r="55" customFormat="false" ht="13.8" hidden="false" customHeight="false" outlineLevel="0" collapsed="false">
      <c r="B55" s="21"/>
      <c r="C55" s="22"/>
      <c r="F55" s="23"/>
      <c r="H55" s="26" t="s">
        <v>110</v>
      </c>
    </row>
    <row r="56" customFormat="false" ht="13.8" hidden="false" customHeight="false" outlineLevel="0" collapsed="false">
      <c r="B56" s="21"/>
      <c r="C56" s="22"/>
      <c r="F56" s="23"/>
      <c r="H56" s="26" t="s">
        <v>111</v>
      </c>
    </row>
    <row r="57" customFormat="false" ht="75.95" hidden="false" customHeight="true" outlineLevel="0" collapsed="false">
      <c r="B57" s="27" t="s">
        <v>112</v>
      </c>
      <c r="C57" s="28" t="s">
        <v>113</v>
      </c>
      <c r="F57" s="23"/>
    </row>
    <row r="58" customFormat="false" ht="13.8" hidden="false" customHeight="false" outlineLevel="0" collapsed="false">
      <c r="B58" s="21"/>
      <c r="C58" s="22"/>
    </row>
    <row r="59" customFormat="false" ht="13.8" hidden="false" customHeight="false" outlineLevel="0" collapsed="false">
      <c r="B59" s="21"/>
      <c r="C59" s="22"/>
    </row>
    <row r="60" customFormat="false" ht="13.8" hidden="false" customHeight="false" outlineLevel="0" collapsed="false">
      <c r="B60" s="21"/>
      <c r="C60" s="22"/>
    </row>
    <row r="61" customFormat="false" ht="13.8" hidden="false" customHeight="false" outlineLevel="0" collapsed="false">
      <c r="B61" s="21"/>
      <c r="C61" s="22"/>
    </row>
    <row r="62" customFormat="false" ht="13.8" hidden="false" customHeight="false" outlineLevel="0" collapsed="false">
      <c r="B62" s="21"/>
      <c r="C62" s="22"/>
    </row>
    <row r="63" customFormat="false" ht="13.8" hidden="false" customHeight="false" outlineLevel="0" collapsed="false">
      <c r="B63" s="21"/>
      <c r="C63" s="22"/>
    </row>
    <row r="64" customFormat="false" ht="13.8" hidden="false" customHeight="false" outlineLevel="0" collapsed="false">
      <c r="B64" s="21"/>
      <c r="C64" s="22"/>
    </row>
    <row r="65" customFormat="false" ht="13.8" hidden="false" customHeight="false" outlineLevel="0" collapsed="false">
      <c r="B65" s="21"/>
      <c r="C65" s="22"/>
    </row>
    <row r="66" customFormat="false" ht="13.8" hidden="false" customHeight="false" outlineLevel="0" collapsed="false">
      <c r="B66" s="21"/>
      <c r="C66" s="22"/>
    </row>
    <row r="67" customFormat="false" ht="13.8" hidden="false" customHeight="false" outlineLevel="0" collapsed="false">
      <c r="B67" s="21"/>
      <c r="C67" s="22"/>
    </row>
    <row r="68" customFormat="false" ht="13.8" hidden="false" customHeight="false" outlineLevel="0" collapsed="false">
      <c r="B68" s="21"/>
      <c r="C68" s="22"/>
    </row>
    <row r="69" customFormat="false" ht="13.8" hidden="false" customHeight="false" outlineLevel="0" collapsed="false">
      <c r="B69" s="21"/>
      <c r="C69" s="22"/>
    </row>
    <row r="70" customFormat="false" ht="13.8" hidden="false" customHeight="false" outlineLevel="0" collapsed="false">
      <c r="B70" s="21"/>
      <c r="C70" s="22"/>
    </row>
  </sheetData>
  <mergeCells count="3">
    <mergeCell ref="A1:I1"/>
    <mergeCell ref="A2:I2"/>
    <mergeCell ref="B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2" activeCellId="0" sqref="B2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29" width="26.42"/>
    <col collapsed="false" customWidth="true" hidden="false" outlineLevel="0" max="3" min="3" style="29" width="31.86"/>
    <col collapsed="false" customWidth="true" hidden="false" outlineLevel="0" max="4" min="4" style="29" width="30.86"/>
    <col collapsed="false" customWidth="true" hidden="false" outlineLevel="0" max="5" min="5" style="30" width="16"/>
    <col collapsed="false" customWidth="true" hidden="false" outlineLevel="0" max="6" min="6" style="30" width="18"/>
    <col collapsed="false" customWidth="true" hidden="false" outlineLevel="0" max="8" min="7" style="29" width="10.99"/>
    <col collapsed="false" customWidth="true" hidden="false" outlineLevel="0" max="9" min="9" style="30" width="13.57"/>
    <col collapsed="false" customWidth="true" hidden="true" outlineLevel="0" max="10" min="10" style="29" width="11.57"/>
    <col collapsed="false" customWidth="true" hidden="false" outlineLevel="0" max="11" min="11" style="29" width="83"/>
    <col collapsed="false" customWidth="true" hidden="false" outlineLevel="0" max="12" min="12" style="0" width="20.42"/>
    <col collapsed="false" customWidth="true" hidden="false" outlineLevel="0" max="13" min="13" style="0" width="54.57"/>
  </cols>
  <sheetData>
    <row r="1" customFormat="false" ht="90" hidden="false" customHeight="false" outlineLevel="0" collapsed="false">
      <c r="A1" s="0" t="s">
        <v>2</v>
      </c>
      <c r="B1" s="29" t="s">
        <v>114</v>
      </c>
      <c r="C1" s="29" t="s">
        <v>115</v>
      </c>
      <c r="D1" s="29" t="s">
        <v>116</v>
      </c>
      <c r="E1" s="30" t="s">
        <v>117</v>
      </c>
      <c r="F1" s="30" t="s">
        <v>118</v>
      </c>
      <c r="G1" s="29" t="s">
        <v>5</v>
      </c>
      <c r="H1" s="29" t="s">
        <v>119</v>
      </c>
      <c r="I1" s="30" t="s">
        <v>9</v>
      </c>
      <c r="J1" s="29" t="s">
        <v>120</v>
      </c>
      <c r="K1" s="29" t="s">
        <v>121</v>
      </c>
    </row>
    <row r="2" customFormat="false" ht="45" hidden="false" customHeight="false" outlineLevel="0" collapsed="false">
      <c r="A2" s="0" t="n">
        <v>4</v>
      </c>
      <c r="B2" s="29" t="s">
        <v>122</v>
      </c>
      <c r="C2" s="29" t="s">
        <v>123</v>
      </c>
      <c r="D2" s="29" t="s">
        <v>124</v>
      </c>
      <c r="E2" s="30" t="n">
        <v>461.25</v>
      </c>
      <c r="F2" s="30" t="n">
        <f aca="false">AVERAGE(E2:E4)</f>
        <v>720.983333333333</v>
      </c>
      <c r="G2" s="29" t="n">
        <v>20</v>
      </c>
      <c r="I2" s="30" t="n">
        <f aca="false">F2*G2</f>
        <v>14419.6666666667</v>
      </c>
      <c r="K2" s="29" t="s">
        <v>125</v>
      </c>
    </row>
    <row r="3" customFormat="false" ht="45" hidden="false" customHeight="false" outlineLevel="0" collapsed="false">
      <c r="D3" s="29" t="s">
        <v>126</v>
      </c>
      <c r="E3" s="30" t="n">
        <v>602.7</v>
      </c>
    </row>
    <row r="4" customFormat="false" ht="45" hidden="false" customHeight="false" outlineLevel="0" collapsed="false">
      <c r="D4" s="29" t="s">
        <v>127</v>
      </c>
      <c r="E4" s="30" t="n">
        <v>1099</v>
      </c>
    </row>
    <row r="5" customFormat="false" ht="165" hidden="false" customHeight="false" outlineLevel="0" collapsed="false">
      <c r="A5" s="0" t="n">
        <v>5</v>
      </c>
      <c r="B5" s="29" t="s">
        <v>128</v>
      </c>
      <c r="C5" s="29" t="s">
        <v>129</v>
      </c>
      <c r="D5" s="29" t="s">
        <v>130</v>
      </c>
      <c r="E5" s="30" t="n">
        <v>1396.05</v>
      </c>
      <c r="F5" s="30" t="n">
        <f aca="false">AVERAGE(E5:E7)</f>
        <v>1519.21666666667</v>
      </c>
      <c r="G5" s="29" t="n">
        <v>1</v>
      </c>
      <c r="I5" s="30" t="n">
        <f aca="false">F5*G5</f>
        <v>1519.21666666667</v>
      </c>
      <c r="K5" s="29" t="s">
        <v>131</v>
      </c>
    </row>
    <row r="6" customFormat="false" ht="45" hidden="false" customHeight="false" outlineLevel="0" collapsed="false">
      <c r="D6" s="29" t="s">
        <v>132</v>
      </c>
      <c r="E6" s="30" t="n">
        <v>2399</v>
      </c>
    </row>
    <row r="7" customFormat="false" ht="90" hidden="false" customHeight="false" outlineLevel="0" collapsed="false">
      <c r="D7" s="29" t="s">
        <v>133</v>
      </c>
      <c r="E7" s="30" t="n">
        <v>762.6</v>
      </c>
    </row>
    <row r="8" customFormat="false" ht="45" hidden="false" customHeight="false" outlineLevel="0" collapsed="false">
      <c r="B8" s="29" t="s">
        <v>122</v>
      </c>
      <c r="C8" s="29" t="s">
        <v>134</v>
      </c>
      <c r="D8" s="29" t="s">
        <v>135</v>
      </c>
      <c r="E8" s="30" t="n">
        <v>899</v>
      </c>
      <c r="F8" s="30" t="n">
        <f aca="false">AVERAGE(E8:E10)</f>
        <v>944</v>
      </c>
      <c r="G8" s="29" t="n">
        <v>10</v>
      </c>
      <c r="I8" s="30" t="n">
        <f aca="false">G8*F8</f>
        <v>9440</v>
      </c>
      <c r="K8" s="29" t="s">
        <v>136</v>
      </c>
    </row>
    <row r="9" customFormat="false" ht="30" hidden="false" customHeight="false" outlineLevel="0" collapsed="false">
      <c r="D9" s="29" t="s">
        <v>137</v>
      </c>
      <c r="E9" s="30" t="n">
        <v>783</v>
      </c>
    </row>
    <row r="10" customFormat="false" ht="45" hidden="false" customHeight="false" outlineLevel="0" collapsed="false">
      <c r="D10" s="29" t="s">
        <v>138</v>
      </c>
      <c r="E10" s="30" t="n">
        <v>1150</v>
      </c>
    </row>
    <row r="11" customFormat="false" ht="45" hidden="false" customHeight="false" outlineLevel="0" collapsed="false">
      <c r="B11" s="29" t="s">
        <v>139</v>
      </c>
      <c r="C11" s="29" t="s">
        <v>140</v>
      </c>
      <c r="D11" s="29" t="s">
        <v>141</v>
      </c>
      <c r="E11" s="30" t="n">
        <v>479.9</v>
      </c>
      <c r="F11" s="30" t="n">
        <f aca="false">AVERAGE(E11:E13)</f>
        <v>708.903333333333</v>
      </c>
      <c r="G11" s="29" t="n">
        <v>7</v>
      </c>
      <c r="I11" s="30" t="n">
        <f aca="false">G11*F11</f>
        <v>4962.32333333333</v>
      </c>
      <c r="K11" s="29" t="s">
        <v>142</v>
      </c>
    </row>
    <row r="12" customFormat="false" ht="45" hidden="false" customHeight="false" outlineLevel="0" collapsed="false">
      <c r="D12" s="29" t="s">
        <v>143</v>
      </c>
      <c r="E12" s="30" t="n">
        <v>941.81</v>
      </c>
    </row>
    <row r="13" customFormat="false" ht="45" hidden="false" customHeight="false" outlineLevel="0" collapsed="false">
      <c r="D13" s="29" t="s">
        <v>144</v>
      </c>
      <c r="E13" s="30" t="n">
        <v>705</v>
      </c>
    </row>
    <row r="14" customFormat="false" ht="60" hidden="false" customHeight="false" outlineLevel="0" collapsed="false">
      <c r="B14" s="29" t="s">
        <v>139</v>
      </c>
      <c r="C14" s="29" t="s">
        <v>145</v>
      </c>
      <c r="D14" s="29" t="s">
        <v>146</v>
      </c>
      <c r="E14" s="30" t="n">
        <v>599</v>
      </c>
      <c r="F14" s="30" t="n">
        <f aca="false">AVERAGE(E14:E16)</f>
        <v>986.373333333333</v>
      </c>
      <c r="G14" s="29" t="n">
        <v>3</v>
      </c>
      <c r="I14" s="30" t="n">
        <f aca="false">G14*F14</f>
        <v>2959.12</v>
      </c>
      <c r="K14" s="29" t="s">
        <v>147</v>
      </c>
    </row>
    <row r="15" customFormat="false" ht="45" hidden="false" customHeight="false" outlineLevel="0" collapsed="false">
      <c r="D15" s="29" t="s">
        <v>148</v>
      </c>
      <c r="E15" s="30" t="n">
        <v>1161.12</v>
      </c>
    </row>
    <row r="16" customFormat="false" ht="30" hidden="false" customHeight="false" outlineLevel="0" collapsed="false">
      <c r="D16" s="29" t="s">
        <v>149</v>
      </c>
      <c r="E16" s="30" t="n">
        <v>1199</v>
      </c>
    </row>
    <row r="17" customFormat="false" ht="45" hidden="false" customHeight="false" outlineLevel="0" collapsed="false">
      <c r="B17" s="29" t="s">
        <v>150</v>
      </c>
      <c r="C17" s="31" t="s">
        <v>151</v>
      </c>
      <c r="D17" s="29" t="s">
        <v>152</v>
      </c>
      <c r="E17" s="30" t="n">
        <v>771.21</v>
      </c>
      <c r="F17" s="30" t="n">
        <f aca="false">AVERAGE(E17:E19)</f>
        <v>847.263333333333</v>
      </c>
      <c r="G17" s="29" t="n">
        <v>10</v>
      </c>
      <c r="I17" s="30" t="n">
        <f aca="false">F17*G17</f>
        <v>8472.63333333333</v>
      </c>
      <c r="K17" s="29" t="s">
        <v>125</v>
      </c>
      <c r="L17" s="0" t="s">
        <v>124</v>
      </c>
      <c r="M17" s="0" t="n">
        <v>461.25</v>
      </c>
    </row>
    <row r="18" customFormat="false" ht="60" hidden="false" customHeight="false" outlineLevel="0" collapsed="false">
      <c r="D18" s="29" t="s">
        <v>153</v>
      </c>
      <c r="E18" s="30" t="n">
        <v>671.58</v>
      </c>
      <c r="L18" s="0" t="s">
        <v>126</v>
      </c>
      <c r="M18" s="0" t="n">
        <v>602.7</v>
      </c>
    </row>
    <row r="19" customFormat="false" ht="45" hidden="false" customHeight="false" outlineLevel="0" collapsed="false">
      <c r="D19" s="29" t="s">
        <v>127</v>
      </c>
      <c r="E19" s="30" t="n">
        <v>1099</v>
      </c>
      <c r="L19" s="0" t="s">
        <v>127</v>
      </c>
      <c r="M19" s="0" t="n">
        <v>1099</v>
      </c>
    </row>
    <row r="20" customFormat="false" ht="83.25" hidden="false" customHeight="true" outlineLevel="0" collapsed="false">
      <c r="B20" s="29" t="s">
        <v>154</v>
      </c>
      <c r="C20" s="29" t="s">
        <v>155</v>
      </c>
      <c r="D20" s="29" t="s">
        <v>156</v>
      </c>
      <c r="E20" s="30" t="n">
        <v>1980</v>
      </c>
      <c r="F20" s="30" t="n">
        <f aca="false">AVERAGE(E20:E22)</f>
        <v>1973.53333333333</v>
      </c>
      <c r="G20" s="29" t="n">
        <v>10</v>
      </c>
      <c r="K20" s="29" t="s">
        <v>157</v>
      </c>
    </row>
    <row r="21" customFormat="false" ht="45" hidden="false" customHeight="false" outlineLevel="0" collapsed="false">
      <c r="D21" s="29" t="s">
        <v>158</v>
      </c>
      <c r="E21" s="30" t="n">
        <v>1340.7</v>
      </c>
    </row>
    <row r="22" customFormat="false" ht="75" hidden="false" customHeight="false" outlineLevel="0" collapsed="false">
      <c r="D22" s="29" t="s">
        <v>159</v>
      </c>
      <c r="E22" s="30" t="n">
        <v>2599.9</v>
      </c>
    </row>
    <row r="23" customFormat="false" ht="60" hidden="false" customHeight="false" outlineLevel="0" collapsed="false">
      <c r="A23" s="0" t="n">
        <v>7</v>
      </c>
      <c r="B23" s="29" t="s">
        <v>150</v>
      </c>
      <c r="C23" s="29" t="s">
        <v>160</v>
      </c>
      <c r="D23" s="29" t="s">
        <v>161</v>
      </c>
      <c r="E23" s="30" t="n">
        <v>5146</v>
      </c>
      <c r="F23" s="30" t="n">
        <f aca="false">AVERAGE(E23:E25)</f>
        <v>3477.92333333333</v>
      </c>
      <c r="G23" s="29" t="n">
        <v>1</v>
      </c>
      <c r="I23" s="30" t="n">
        <f aca="false">F23*G23</f>
        <v>3477.92333333333</v>
      </c>
      <c r="K23" s="29" t="s">
        <v>162</v>
      </c>
    </row>
    <row r="24" customFormat="false" ht="45" hidden="false" customHeight="false" outlineLevel="0" collapsed="false">
      <c r="D24" s="29" t="s">
        <v>163</v>
      </c>
      <c r="E24" s="30" t="n">
        <v>3073.77</v>
      </c>
    </row>
    <row r="25" customFormat="false" ht="45" hidden="false" customHeight="false" outlineLevel="0" collapsed="false">
      <c r="D25" s="29" t="s">
        <v>164</v>
      </c>
      <c r="E25" s="30" t="n">
        <v>2214</v>
      </c>
    </row>
    <row r="26" customFormat="false" ht="162" hidden="false" customHeight="true" outlineLevel="0" collapsed="false">
      <c r="B26" s="29" t="s">
        <v>150</v>
      </c>
      <c r="C26" s="29" t="s">
        <v>165</v>
      </c>
      <c r="D26" s="29" t="s">
        <v>166</v>
      </c>
      <c r="E26" s="30" t="n">
        <v>1743</v>
      </c>
      <c r="F26" s="30" t="n">
        <f aca="false">AVERAGE(E26:E28)</f>
        <v>1784.92333333333</v>
      </c>
      <c r="G26" s="29" t="n">
        <v>2</v>
      </c>
      <c r="I26" s="30" t="n">
        <f aca="false">G26*F26</f>
        <v>3569.84666666667</v>
      </c>
      <c r="K26" s="29" t="s">
        <v>167</v>
      </c>
    </row>
    <row r="27" customFormat="false" ht="30" hidden="false" customHeight="false" outlineLevel="0" collapsed="false">
      <c r="D27" s="29" t="s">
        <v>168</v>
      </c>
      <c r="E27" s="30" t="n">
        <v>1867.63</v>
      </c>
    </row>
    <row r="28" customFormat="false" ht="66.75" hidden="false" customHeight="true" outlineLevel="0" collapsed="false">
      <c r="D28" s="29" t="s">
        <v>169</v>
      </c>
      <c r="E28" s="30" t="n">
        <v>1744.14</v>
      </c>
    </row>
    <row r="29" customFormat="false" ht="209.25" hidden="false" customHeight="true" outlineLevel="0" collapsed="false">
      <c r="B29" s="29" t="s">
        <v>150</v>
      </c>
      <c r="C29" s="29" t="s">
        <v>170</v>
      </c>
      <c r="D29" s="29" t="s">
        <v>171</v>
      </c>
      <c r="E29" s="30" t="n">
        <v>12799</v>
      </c>
      <c r="F29" s="30" t="n">
        <f aca="false">AVERAGE(E29:E31)</f>
        <v>10617.3433333333</v>
      </c>
      <c r="G29" s="29" t="n">
        <v>1</v>
      </c>
      <c r="I29" s="30" t="n">
        <f aca="false">G29*F29</f>
        <v>10617.3433333333</v>
      </c>
      <c r="K29" s="29" t="s">
        <v>172</v>
      </c>
    </row>
    <row r="30" customFormat="false" ht="75" hidden="false" customHeight="false" outlineLevel="0" collapsed="false">
      <c r="D30" s="29" t="s">
        <v>173</v>
      </c>
      <c r="E30" s="30" t="n">
        <v>9999</v>
      </c>
    </row>
    <row r="31" customFormat="false" ht="45" hidden="false" customHeight="false" outlineLevel="0" collapsed="false">
      <c r="D31" s="29" t="s">
        <v>174</v>
      </c>
      <c r="E31" s="30" t="n">
        <v>9054.03</v>
      </c>
    </row>
    <row r="32" customFormat="false" ht="210" hidden="false" customHeight="false" outlineLevel="0" collapsed="false">
      <c r="A32" s="0" t="n">
        <v>9</v>
      </c>
      <c r="B32" s="29" t="s">
        <v>175</v>
      </c>
      <c r="C32" s="29" t="s">
        <v>176</v>
      </c>
      <c r="D32" s="29" t="s">
        <v>177</v>
      </c>
      <c r="E32" s="30" t="n">
        <v>12897.78</v>
      </c>
      <c r="F32" s="30" t="n">
        <f aca="false">AVERAGE(E32:E33)</f>
        <v>12076.14</v>
      </c>
      <c r="G32" s="29" t="n">
        <v>1</v>
      </c>
      <c r="I32" s="30" t="n">
        <f aca="false">F32*G32</f>
        <v>12076.14</v>
      </c>
      <c r="K32" s="29" t="s">
        <v>178</v>
      </c>
      <c r="L32" s="0" t="s">
        <v>179</v>
      </c>
      <c r="M32" s="29" t="s">
        <v>180</v>
      </c>
    </row>
    <row r="33" customFormat="false" ht="60" hidden="false" customHeight="false" outlineLevel="0" collapsed="false">
      <c r="D33" s="29" t="s">
        <v>153</v>
      </c>
      <c r="E33" s="30" t="n">
        <v>11254.5</v>
      </c>
    </row>
  </sheetData>
  <hyperlinks>
    <hyperlink ref="D2" r:id="rId1" display="https://www.legrant.com.pl/stol-uczniowski-chemiczny-id-166.html"/>
    <hyperlink ref="D3" r:id="rId2" display="https://www.legrant.com.pl/stol-uczniowski-z-blatem-ceramicznym-id-1748.html"/>
    <hyperlink ref="D4" r:id="rId3" display="https://pracowniaszkolna.pl/pl/p/Stol-laboratoryjny-uczniowski/351"/>
    <hyperlink ref="D11" r:id="rId4" display="https://mojebambino.pl/szafki-i-regaly-expo/17417-szafa-wysoka-dwudrzwiowa-biala.html"/>
    <hyperlink ref="D13" r:id="rId5" display="https://www.meblobranie.pl/svenbox-vh51-szafa-do-biura-dwudrzwiowa.html"/>
    <hyperlink ref="D14" r:id="rId6" display="https://mojebambino.pl/meble-laboratoryjne/7708-wozek-3-polkowy.html"/>
    <hyperlink ref="D15" r:id="rId7" display="https://www.sklep.fpnnysa.com.pl/pl/p/WOZEK-LABORATORYJNY/2991"/>
    <hyperlink ref="D16" r:id="rId8" display="http://e-laboratoryjne.pl/wozek-laboratoryjny-928040-581.html"/>
    <hyperlink ref="L17" r:id="rId9" display="https://www.legrant.com.pl/stol-uczniowski-chemiczny-id-166.html"/>
    <hyperlink ref="L19" r:id="rId10" display="https://pracowniaszkolna.pl/pl/p/Stol-laboratoryjny-uczniowski/351"/>
    <hyperlink ref="D23" r:id="rId11" display="https://www.sklep.wersalin.pl/stol-demonstracyjny-chemiczny-2100x600x900.html"/>
    <hyperlink ref="D24" r:id="rId12" display="https://www.legrant.com.pl/stol-demonstracyjny-do-pracowni-chemicznej-id-163.html#"/>
    <hyperlink ref="D25" r:id="rId13" display="https://aktin.pl/stolik-laboratoryjny-jednokomorowy-10517"/>
    <hyperlink ref="D26" r:id="rId14" display="http://www.sklep.wersalin.pl/szafa-na-odczynniki-180-chemiczne-szafa-chemiczna.html"/>
    <hyperlink ref="D27" r:id="rId15" display="https://grafitmeble.pl/glowna/609-szafa-ch-180.html"/>
    <hyperlink ref="D28" r:id="rId16" display="http://www.legrant.com.pl/szafa-na-odczynniki-180-id-169.html"/>
    <hyperlink ref="D29" r:id="rId17" display="https://www.interdesk.pl/pl/p/Dygestorium-laboratoryjne-szkolneedukacyjne-DCSz-120/169258"/>
    <hyperlink ref="D30" r:id="rId18" display="https://edumax.com.pl/product-pol-4532-Dygestorium-demonstracyjne-przeszklone-z-wentylatorem-wersja-standard.html"/>
    <hyperlink ref="D31" r:id="rId19" display="https://www.sklep.fpnnysa.com.pl/dygestorium-wyciag-chemiczna"/>
    <hyperlink ref="D32" r:id="rId20" display="https://www.sklep.fpnnysa.com.pl/stol-demonstracyjn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J1" activeCellId="0" sqref="J1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31.86"/>
    <col collapsed="false" customWidth="true" hidden="false" outlineLevel="0" max="3" min="3" style="0" width="30.86"/>
    <col collapsed="false" customWidth="true" hidden="false" outlineLevel="0" max="4" min="4" style="0" width="16"/>
    <col collapsed="false" customWidth="true" hidden="false" outlineLevel="0" max="5" min="5" style="0" width="18"/>
    <col collapsed="false" customWidth="true" hidden="false" outlineLevel="0" max="7" min="6" style="0" width="10.99"/>
    <col collapsed="false" customWidth="true" hidden="false" outlineLevel="0" max="8" min="8" style="0" width="13.57"/>
    <col collapsed="false" customWidth="true" hidden="true" outlineLevel="0" max="9" min="9" style="0" width="11.57"/>
    <col collapsed="false" customWidth="true" hidden="false" outlineLevel="0" max="10" min="10" style="0" width="83"/>
  </cols>
  <sheetData>
    <row r="1" customFormat="false" ht="45" hidden="false" customHeight="false" outlineLevel="0" collapsed="false">
      <c r="A1" s="29" t="s">
        <v>181</v>
      </c>
      <c r="B1" s="29" t="s">
        <v>115</v>
      </c>
      <c r="C1" s="29" t="s">
        <v>116</v>
      </c>
      <c r="D1" s="30" t="s">
        <v>117</v>
      </c>
      <c r="E1" s="30" t="s">
        <v>118</v>
      </c>
      <c r="F1" s="29" t="s">
        <v>5</v>
      </c>
      <c r="G1" s="29" t="s">
        <v>119</v>
      </c>
      <c r="H1" s="30" t="s">
        <v>9</v>
      </c>
      <c r="I1" s="29" t="s">
        <v>120</v>
      </c>
      <c r="J1" s="29" t="s">
        <v>121</v>
      </c>
    </row>
    <row r="2" customFormat="false" ht="45" hidden="false" customHeight="false" outlineLevel="0" collapsed="false">
      <c r="B2" s="29" t="s">
        <v>123</v>
      </c>
      <c r="C2" s="29" t="s">
        <v>124</v>
      </c>
      <c r="D2" s="30" t="n">
        <v>461.25</v>
      </c>
      <c r="E2" s="30" t="n">
        <f aca="false">AVERAGE(D2:D4)</f>
        <v>720.983333333333</v>
      </c>
      <c r="F2" s="29" t="n">
        <v>10</v>
      </c>
      <c r="G2" s="29"/>
      <c r="H2" s="30" t="n">
        <f aca="false">E2*F2</f>
        <v>7209.83333333333</v>
      </c>
      <c r="I2" s="29"/>
      <c r="J2" s="31" t="s">
        <v>125</v>
      </c>
    </row>
    <row r="3" customFormat="false" ht="45" hidden="false" customHeight="false" outlineLevel="0" collapsed="false">
      <c r="B3" s="29"/>
      <c r="C3" s="29" t="s">
        <v>126</v>
      </c>
      <c r="D3" s="30" t="n">
        <v>602.7</v>
      </c>
      <c r="E3" s="30"/>
      <c r="F3" s="29"/>
      <c r="G3" s="29"/>
      <c r="H3" s="30"/>
      <c r="I3" s="29"/>
      <c r="J3" s="29"/>
    </row>
    <row r="4" customFormat="false" ht="45" hidden="false" customHeight="false" outlineLevel="0" collapsed="false">
      <c r="B4" s="29"/>
      <c r="C4" s="29" t="s">
        <v>127</v>
      </c>
      <c r="D4" s="30" t="n">
        <v>1099</v>
      </c>
      <c r="E4" s="30"/>
      <c r="F4" s="29"/>
      <c r="G4" s="29"/>
      <c r="H4" s="30"/>
      <c r="I4" s="29"/>
      <c r="J4" s="29"/>
    </row>
    <row r="5" customFormat="false" ht="165" hidden="false" customHeight="false" outlineLevel="0" collapsed="false">
      <c r="B5" s="29" t="s">
        <v>129</v>
      </c>
      <c r="C5" s="29" t="s">
        <v>130</v>
      </c>
      <c r="D5" s="30" t="n">
        <v>1396.05</v>
      </c>
      <c r="E5" s="30" t="n">
        <f aca="false">AVERAGE(D5:D7)</f>
        <v>1519.21666666667</v>
      </c>
      <c r="F5" s="29" t="n">
        <v>1</v>
      </c>
      <c r="G5" s="29"/>
      <c r="H5" s="30" t="n">
        <f aca="false">E5*F5</f>
        <v>1519.21666666667</v>
      </c>
      <c r="I5" s="29"/>
      <c r="J5" s="31" t="s">
        <v>182</v>
      </c>
    </row>
    <row r="6" customFormat="false" ht="45" hidden="false" customHeight="false" outlineLevel="0" collapsed="false">
      <c r="C6" s="29" t="s">
        <v>132</v>
      </c>
      <c r="D6" s="30" t="n">
        <v>2399</v>
      </c>
    </row>
    <row r="7" customFormat="false" ht="90" hidden="false" customHeight="false" outlineLevel="0" collapsed="false">
      <c r="C7" s="29" t="s">
        <v>133</v>
      </c>
      <c r="D7" s="30" t="n">
        <v>762.6</v>
      </c>
    </row>
    <row r="8" customFormat="false" ht="45" hidden="false" customHeight="false" outlineLevel="0" collapsed="false">
      <c r="A8" s="29" t="s">
        <v>122</v>
      </c>
      <c r="B8" s="29" t="s">
        <v>134</v>
      </c>
      <c r="C8" s="29" t="s">
        <v>135</v>
      </c>
      <c r="D8" s="30" t="n">
        <v>899</v>
      </c>
      <c r="E8" s="30" t="n">
        <f aca="false">AVERAGE(D8:D10)</f>
        <v>944</v>
      </c>
      <c r="F8" s="29" t="n">
        <v>5</v>
      </c>
      <c r="G8" s="29"/>
      <c r="H8" s="30" t="n">
        <f aca="false">F8*E8</f>
        <v>4720</v>
      </c>
      <c r="I8" s="29"/>
      <c r="J8" s="31" t="s">
        <v>136</v>
      </c>
    </row>
    <row r="9" customFormat="false" ht="30" hidden="false" customHeight="false" outlineLevel="0" collapsed="false">
      <c r="A9" s="29"/>
      <c r="B9" s="29"/>
      <c r="C9" s="29" t="s">
        <v>137</v>
      </c>
      <c r="D9" s="30" t="n">
        <v>783</v>
      </c>
      <c r="E9" s="30"/>
      <c r="F9" s="29"/>
      <c r="G9" s="29"/>
      <c r="H9" s="30"/>
      <c r="I9" s="29"/>
      <c r="J9" s="29"/>
    </row>
    <row r="10" customFormat="false" ht="45" hidden="false" customHeight="false" outlineLevel="0" collapsed="false">
      <c r="A10" s="29"/>
      <c r="B10" s="29"/>
      <c r="C10" s="29" t="s">
        <v>138</v>
      </c>
      <c r="D10" s="30" t="n">
        <v>1150</v>
      </c>
      <c r="E10" s="30"/>
      <c r="F10" s="29"/>
      <c r="G10" s="29"/>
      <c r="H10" s="30"/>
      <c r="I10" s="29"/>
      <c r="J10" s="29"/>
    </row>
    <row r="11" customFormat="false" ht="45" hidden="false" customHeight="false" outlineLevel="0" collapsed="false">
      <c r="A11" s="29" t="s">
        <v>139</v>
      </c>
      <c r="B11" s="29" t="s">
        <v>140</v>
      </c>
      <c r="C11" s="29" t="s">
        <v>141</v>
      </c>
      <c r="D11" s="30" t="n">
        <v>479.9</v>
      </c>
      <c r="E11" s="30" t="n">
        <f aca="false">AVERAGE(D11:D13)</f>
        <v>708.903333333333</v>
      </c>
      <c r="F11" s="29" t="n">
        <v>3</v>
      </c>
      <c r="G11" s="29"/>
      <c r="H11" s="30" t="n">
        <f aca="false">F11*E11</f>
        <v>2126.71</v>
      </c>
      <c r="I11" s="29"/>
      <c r="J11" s="31" t="s">
        <v>142</v>
      </c>
    </row>
    <row r="12" customFormat="false" ht="45" hidden="false" customHeight="false" outlineLevel="0" collapsed="false">
      <c r="A12" s="29"/>
      <c r="B12" s="29"/>
      <c r="C12" s="29" t="s">
        <v>143</v>
      </c>
      <c r="D12" s="30" t="n">
        <v>941.81</v>
      </c>
      <c r="E12" s="30"/>
      <c r="F12" s="29"/>
      <c r="G12" s="29"/>
      <c r="H12" s="30"/>
      <c r="I12" s="29"/>
      <c r="J12" s="29"/>
    </row>
    <row r="13" customFormat="false" ht="45" hidden="false" customHeight="false" outlineLevel="0" collapsed="false">
      <c r="A13" s="29"/>
      <c r="B13" s="29"/>
      <c r="C13" s="29" t="s">
        <v>144</v>
      </c>
      <c r="D13" s="30" t="n">
        <v>705</v>
      </c>
      <c r="E13" s="30"/>
      <c r="F13" s="29"/>
      <c r="G13" s="29"/>
      <c r="H13" s="30"/>
      <c r="I13" s="29"/>
      <c r="J13" s="29"/>
    </row>
    <row r="14" customFormat="false" ht="60" hidden="false" customHeight="false" outlineLevel="0" collapsed="false">
      <c r="A14" s="29" t="s">
        <v>139</v>
      </c>
      <c r="B14" s="29" t="s">
        <v>145</v>
      </c>
      <c r="C14" s="29" t="s">
        <v>146</v>
      </c>
      <c r="D14" s="30" t="n">
        <v>599</v>
      </c>
      <c r="E14" s="30" t="n">
        <f aca="false">AVERAGE(D14:D16)</f>
        <v>986.373333333333</v>
      </c>
      <c r="F14" s="29" t="n">
        <v>1</v>
      </c>
      <c r="G14" s="29"/>
      <c r="H14" s="30" t="n">
        <f aca="false">F14*E14</f>
        <v>986.373333333333</v>
      </c>
      <c r="I14" s="29"/>
      <c r="J14" s="31" t="s">
        <v>147</v>
      </c>
    </row>
    <row r="15" customFormat="false" ht="45" hidden="false" customHeight="false" outlineLevel="0" collapsed="false">
      <c r="A15" s="29"/>
      <c r="B15" s="29"/>
      <c r="C15" s="29" t="s">
        <v>148</v>
      </c>
      <c r="D15" s="30" t="n">
        <v>1161.12</v>
      </c>
      <c r="E15" s="30"/>
      <c r="F15" s="29"/>
      <c r="G15" s="29"/>
      <c r="H15" s="30"/>
      <c r="I15" s="29"/>
      <c r="J15" s="29"/>
    </row>
    <row r="16" customFormat="false" ht="30" hidden="false" customHeight="false" outlineLevel="0" collapsed="false">
      <c r="A16" s="29"/>
      <c r="B16" s="29"/>
      <c r="C16" s="29" t="s">
        <v>149</v>
      </c>
      <c r="D16" s="30" t="n">
        <v>1199</v>
      </c>
      <c r="E16" s="30"/>
      <c r="F16" s="29"/>
      <c r="G16" s="29"/>
      <c r="H16" s="30"/>
      <c r="I16" s="29"/>
      <c r="J16" s="29"/>
    </row>
    <row r="17" customFormat="false" ht="90" hidden="false" customHeight="false" outlineLevel="0" collapsed="false">
      <c r="A17" s="29" t="s">
        <v>154</v>
      </c>
      <c r="B17" s="29" t="s">
        <v>155</v>
      </c>
      <c r="C17" s="29" t="s">
        <v>156</v>
      </c>
      <c r="D17" s="30" t="n">
        <v>1980</v>
      </c>
      <c r="E17" s="30" t="n">
        <f aca="false">AVERAGE(D17:D19)</f>
        <v>1973.53333333333</v>
      </c>
      <c r="F17" s="29" t="n">
        <v>5</v>
      </c>
      <c r="G17" s="29"/>
      <c r="H17" s="30"/>
      <c r="I17" s="29"/>
      <c r="J17" s="31" t="s">
        <v>157</v>
      </c>
    </row>
    <row r="18" customFormat="false" ht="45" hidden="false" customHeight="false" outlineLevel="0" collapsed="false">
      <c r="A18" s="29"/>
      <c r="B18" s="29"/>
      <c r="C18" s="29" t="s">
        <v>158</v>
      </c>
      <c r="D18" s="30" t="n">
        <v>1340.7</v>
      </c>
      <c r="E18" s="30"/>
      <c r="F18" s="29"/>
      <c r="G18" s="29"/>
      <c r="H18" s="30"/>
      <c r="I18" s="29"/>
      <c r="J18" s="29"/>
    </row>
    <row r="19" customFormat="false" ht="75" hidden="false" customHeight="false" outlineLevel="0" collapsed="false">
      <c r="A19" s="29"/>
      <c r="B19" s="29"/>
      <c r="C19" s="29" t="s">
        <v>159</v>
      </c>
      <c r="D19" s="30" t="n">
        <v>2599.9</v>
      </c>
      <c r="E19" s="30"/>
      <c r="F19" s="29"/>
      <c r="G19" s="29"/>
      <c r="H19" s="30"/>
      <c r="I19" s="29"/>
      <c r="J19" s="29"/>
    </row>
  </sheetData>
  <hyperlinks>
    <hyperlink ref="C2" r:id="rId1" display="https://www.legrant.com.pl/stol-uczniowski-chemiczny-id-166.html"/>
    <hyperlink ref="C3" r:id="rId2" display="https://www.legrant.com.pl/stol-uczniowski-z-blatem-ceramicznym-id-1748.html"/>
    <hyperlink ref="C4" r:id="rId3" display="https://pracowniaszkolna.pl/pl/p/Stol-laboratoryjny-uczniowski/351"/>
    <hyperlink ref="C11" r:id="rId4" display="https://mojebambino.pl/szafki-i-regaly-expo/17417-szafa-wysoka-dwudrzwiowa-biala.html"/>
    <hyperlink ref="C13" r:id="rId5" display="https://www.meblobranie.pl/svenbox-vh51-szafa-do-biura-dwudrzwiowa.html"/>
    <hyperlink ref="C14" r:id="rId6" display="https://mojebambino.pl/meble-laboratoryjne/7708-wozek-3-polkowy.html"/>
    <hyperlink ref="C15" r:id="rId7" display="https://www.sklep.fpnnysa.com.pl/pl/p/WOZEK-LABORATORYJNY/2991"/>
    <hyperlink ref="C16" r:id="rId8" display="http://e-laboratoryjne.pl/wozek-laboratoryjny-928040-581.htm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4"/>
  <sheetViews>
    <sheetView showFormulas="false" showGridLines="true" showRowColHeaders="true" showZeros="true" rightToLeft="false" tabSelected="false" showOutlineSymbols="true" defaultGridColor="true" view="normal" topLeftCell="A5" colorId="64" zoomScale="130" zoomScaleNormal="130" zoomScalePageLayoutView="100" workbookViewId="0">
      <selection pane="topLeft" activeCell="J14" activeCellId="0" sqref="J14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31.86"/>
    <col collapsed="false" customWidth="true" hidden="false" outlineLevel="0" max="3" min="3" style="0" width="30.86"/>
    <col collapsed="false" customWidth="true" hidden="false" outlineLevel="0" max="4" min="4" style="0" width="16"/>
    <col collapsed="false" customWidth="true" hidden="false" outlineLevel="0" max="5" min="5" style="0" width="18"/>
    <col collapsed="false" customWidth="true" hidden="false" outlineLevel="0" max="7" min="6" style="0" width="10.99"/>
    <col collapsed="false" customWidth="true" hidden="false" outlineLevel="0" max="8" min="8" style="0" width="13.57"/>
    <col collapsed="false" customWidth="true" hidden="true" outlineLevel="0" max="9" min="9" style="0" width="11.57"/>
    <col collapsed="false" customWidth="true" hidden="false" outlineLevel="0" max="10" min="10" style="0" width="83"/>
  </cols>
  <sheetData>
    <row r="1" customFormat="false" ht="90" hidden="false" customHeight="false" outlineLevel="0" collapsed="false">
      <c r="A1" s="29" t="s">
        <v>114</v>
      </c>
      <c r="B1" s="29" t="s">
        <v>115</v>
      </c>
      <c r="C1" s="29" t="s">
        <v>116</v>
      </c>
      <c r="D1" s="30" t="s">
        <v>117</v>
      </c>
      <c r="E1" s="30" t="s">
        <v>118</v>
      </c>
      <c r="F1" s="29" t="s">
        <v>5</v>
      </c>
      <c r="G1" s="29" t="s">
        <v>119</v>
      </c>
      <c r="H1" s="30" t="s">
        <v>9</v>
      </c>
      <c r="I1" s="29" t="s">
        <v>120</v>
      </c>
      <c r="J1" s="29" t="s">
        <v>121</v>
      </c>
    </row>
    <row r="2" customFormat="false" ht="45" hidden="false" customHeight="false" outlineLevel="0" collapsed="false">
      <c r="A2" s="29" t="s">
        <v>122</v>
      </c>
      <c r="B2" s="29" t="s">
        <v>123</v>
      </c>
      <c r="C2" s="29" t="s">
        <v>124</v>
      </c>
      <c r="D2" s="30" t="n">
        <v>461.25</v>
      </c>
      <c r="E2" s="30" t="n">
        <f aca="false">AVERAGE(D2:D4)</f>
        <v>720.983333333333</v>
      </c>
      <c r="F2" s="29" t="n">
        <v>10</v>
      </c>
      <c r="G2" s="29"/>
      <c r="H2" s="30" t="n">
        <f aca="false">E2*F2</f>
        <v>7209.83333333333</v>
      </c>
      <c r="I2" s="29"/>
      <c r="J2" s="31" t="s">
        <v>125</v>
      </c>
    </row>
    <row r="3" customFormat="false" ht="45" hidden="false" customHeight="false" outlineLevel="0" collapsed="false">
      <c r="A3" s="29"/>
      <c r="B3" s="29"/>
      <c r="C3" s="29" t="s">
        <v>126</v>
      </c>
      <c r="D3" s="30" t="n">
        <v>602.7</v>
      </c>
      <c r="E3" s="30"/>
      <c r="F3" s="29"/>
      <c r="G3" s="29"/>
      <c r="H3" s="30"/>
      <c r="I3" s="29"/>
      <c r="J3" s="29"/>
    </row>
    <row r="4" customFormat="false" ht="45" hidden="false" customHeight="false" outlineLevel="0" collapsed="false">
      <c r="A4" s="29"/>
      <c r="B4" s="29"/>
      <c r="C4" s="29" t="s">
        <v>127</v>
      </c>
      <c r="D4" s="30" t="n">
        <v>1099</v>
      </c>
      <c r="E4" s="30"/>
      <c r="F4" s="29"/>
      <c r="G4" s="29"/>
      <c r="H4" s="30"/>
      <c r="I4" s="29"/>
      <c r="J4" s="29"/>
    </row>
    <row r="5" customFormat="false" ht="45" hidden="false" customHeight="false" outlineLevel="0" collapsed="false">
      <c r="A5" s="29" t="s">
        <v>122</v>
      </c>
      <c r="B5" s="29" t="s">
        <v>134</v>
      </c>
      <c r="C5" s="32" t="s">
        <v>135</v>
      </c>
      <c r="D5" s="30" t="n">
        <v>899</v>
      </c>
      <c r="E5" s="30" t="n">
        <f aca="false">AVERAGE(D5:D7)</f>
        <v>944</v>
      </c>
      <c r="F5" s="29" t="n">
        <v>5</v>
      </c>
      <c r="G5" s="29"/>
      <c r="H5" s="30" t="n">
        <f aca="false">F5*E5</f>
        <v>4720</v>
      </c>
      <c r="I5" s="29"/>
      <c r="J5" s="31" t="s">
        <v>136</v>
      </c>
    </row>
    <row r="6" customFormat="false" ht="30" hidden="false" customHeight="false" outlineLevel="0" collapsed="false">
      <c r="A6" s="29"/>
      <c r="B6" s="29"/>
      <c r="C6" s="32" t="s">
        <v>137</v>
      </c>
      <c r="D6" s="30" t="n">
        <v>783</v>
      </c>
      <c r="E6" s="30"/>
      <c r="F6" s="29"/>
      <c r="G6" s="29"/>
      <c r="H6" s="30"/>
      <c r="I6" s="29"/>
      <c r="J6" s="29"/>
    </row>
    <row r="7" customFormat="false" ht="45" hidden="false" customHeight="false" outlineLevel="0" collapsed="false">
      <c r="A7" s="29"/>
      <c r="B7" s="29"/>
      <c r="C7" s="32" t="s">
        <v>138</v>
      </c>
      <c r="D7" s="30" t="n">
        <v>1150</v>
      </c>
      <c r="E7" s="30"/>
      <c r="F7" s="29"/>
      <c r="G7" s="29"/>
      <c r="H7" s="30"/>
      <c r="I7" s="29"/>
      <c r="J7" s="29"/>
    </row>
    <row r="8" customFormat="false" ht="45" hidden="false" customHeight="false" outlineLevel="0" collapsed="false">
      <c r="A8" s="29" t="s">
        <v>139</v>
      </c>
      <c r="B8" s="29" t="s">
        <v>140</v>
      </c>
      <c r="C8" s="29" t="s">
        <v>141</v>
      </c>
      <c r="D8" s="30" t="n">
        <v>479.9</v>
      </c>
      <c r="E8" s="30" t="n">
        <f aca="false">AVERAGE(D8:D10)</f>
        <v>708.903333333333</v>
      </c>
      <c r="F8" s="29" t="n">
        <v>2</v>
      </c>
      <c r="G8" s="29"/>
      <c r="H8" s="30" t="n">
        <f aca="false">F8*E8</f>
        <v>1417.80666666667</v>
      </c>
      <c r="I8" s="29"/>
      <c r="J8" s="31" t="s">
        <v>142</v>
      </c>
    </row>
    <row r="9" customFormat="false" ht="45" hidden="false" customHeight="false" outlineLevel="0" collapsed="false">
      <c r="A9" s="29"/>
      <c r="B9" s="29"/>
      <c r="C9" s="29" t="s">
        <v>143</v>
      </c>
      <c r="D9" s="30" t="n">
        <v>941.81</v>
      </c>
      <c r="E9" s="30"/>
      <c r="F9" s="29"/>
      <c r="G9" s="29"/>
      <c r="H9" s="30"/>
      <c r="I9" s="29"/>
      <c r="J9" s="29"/>
    </row>
    <row r="10" customFormat="false" ht="45" hidden="false" customHeight="false" outlineLevel="0" collapsed="false">
      <c r="A10" s="29"/>
      <c r="B10" s="29"/>
      <c r="C10" s="29" t="s">
        <v>144</v>
      </c>
      <c r="D10" s="30" t="n">
        <v>705</v>
      </c>
      <c r="E10" s="30"/>
      <c r="F10" s="29"/>
      <c r="G10" s="29"/>
      <c r="H10" s="30"/>
      <c r="I10" s="29"/>
      <c r="J10" s="29"/>
    </row>
    <row r="11" customFormat="false" ht="60" hidden="false" customHeight="false" outlineLevel="0" collapsed="false">
      <c r="A11" s="29" t="s">
        <v>139</v>
      </c>
      <c r="B11" s="29" t="s">
        <v>145</v>
      </c>
      <c r="C11" s="29" t="s">
        <v>146</v>
      </c>
      <c r="D11" s="30" t="n">
        <v>599</v>
      </c>
      <c r="E11" s="30" t="n">
        <f aca="false">AVERAGE(D11:D13)</f>
        <v>986.373333333333</v>
      </c>
      <c r="F11" s="29" t="n">
        <v>1</v>
      </c>
      <c r="G11" s="29"/>
      <c r="H11" s="30" t="n">
        <f aca="false">F11*E11</f>
        <v>986.373333333333</v>
      </c>
      <c r="I11" s="29"/>
      <c r="J11" s="31" t="s">
        <v>147</v>
      </c>
    </row>
    <row r="12" customFormat="false" ht="45" hidden="false" customHeight="false" outlineLevel="0" collapsed="false">
      <c r="A12" s="29"/>
      <c r="B12" s="29"/>
      <c r="C12" s="29" t="s">
        <v>148</v>
      </c>
      <c r="D12" s="30" t="n">
        <v>1161.12</v>
      </c>
      <c r="E12" s="30"/>
      <c r="F12" s="29"/>
      <c r="G12" s="29"/>
      <c r="H12" s="30"/>
      <c r="I12" s="29"/>
      <c r="J12" s="29"/>
    </row>
    <row r="13" customFormat="false" ht="30" hidden="false" customHeight="false" outlineLevel="0" collapsed="false">
      <c r="A13" s="29"/>
      <c r="B13" s="29"/>
      <c r="C13" s="29" t="s">
        <v>149</v>
      </c>
      <c r="D13" s="30" t="n">
        <v>1199</v>
      </c>
      <c r="E13" s="30"/>
      <c r="F13" s="29"/>
      <c r="G13" s="29"/>
      <c r="H13" s="30"/>
      <c r="I13" s="29"/>
      <c r="J13" s="29"/>
    </row>
    <row r="14" customFormat="false" ht="90" hidden="false" customHeight="false" outlineLevel="0" collapsed="false">
      <c r="A14" s="29" t="s">
        <v>175</v>
      </c>
      <c r="B14" s="29" t="s">
        <v>176</v>
      </c>
      <c r="C14" s="29" t="s">
        <v>177</v>
      </c>
      <c r="D14" s="30" t="n">
        <v>12897.78</v>
      </c>
      <c r="E14" s="30" t="n">
        <f aca="false">AVERAGE(D14:D15)</f>
        <v>12897.78</v>
      </c>
      <c r="F14" s="29" t="n">
        <v>1</v>
      </c>
      <c r="G14" s="29"/>
      <c r="H14" s="30" t="n">
        <f aca="false">E14*F14</f>
        <v>12897.78</v>
      </c>
      <c r="I14" s="29"/>
      <c r="J14" s="31" t="s">
        <v>178</v>
      </c>
    </row>
  </sheetData>
  <hyperlinks>
    <hyperlink ref="C2" r:id="rId1" display="https://www.legrant.com.pl/stol-uczniowski-chemiczny-id-166.html"/>
    <hyperlink ref="C3" r:id="rId2" display="https://www.legrant.com.pl/stol-uczniowski-z-blatem-ceramicznym-id-1748.html"/>
    <hyperlink ref="C4" r:id="rId3" display="https://pracowniaszkolna.pl/pl/p/Stol-laboratoryjny-uczniowski/351"/>
    <hyperlink ref="C5" r:id="rId4" display="https://mojebambino.pl/szafki-i-regaly-expo/17416-szafa-expo-z-witryna-2-biala.html"/>
    <hyperlink ref="C6" r:id="rId5" display="https://aktin.pl/szafa-baltyk-l-07012-8575"/>
    <hyperlink ref="C7" r:id="rId6" display="https://www.sklep.wersalin.pl/szafa-na-szklo-i-sprzet-laboratoryjny-przeszklona.html"/>
    <hyperlink ref="C8" r:id="rId7" display="https://mojebambino.pl/szafki-i-regaly-expo/17417-szafa-wysoka-dwudrzwiowa-biala.html"/>
    <hyperlink ref="C10" r:id="rId8" display="https://www.meblobranie.pl/svenbox-vh51-szafa-do-biura-dwudrzwiowa.html"/>
    <hyperlink ref="C11" r:id="rId9" display="https://mojebambino.pl/meble-laboratoryjne/7708-wozek-3-polkowy.html"/>
    <hyperlink ref="C12" r:id="rId10" display="https://www.sklep.fpnnysa.com.pl/pl/p/WOZEK-LABORATORYJNY/2991"/>
    <hyperlink ref="C13" r:id="rId11" display="http://e-laboratoryjne.pl/wozek-laboratoryjny-928040-581.html"/>
    <hyperlink ref="C14" r:id="rId12" display="https://www.sklep.fpnnysa.com.pl/stol-demonstracyjn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L2" activeCellId="0" sqref="L2"/>
    </sheetView>
  </sheetViews>
  <sheetFormatPr defaultColWidth="8.9765625" defaultRowHeight="15" zeroHeight="false" outlineLevelRow="0" outlineLevelCol="0"/>
  <cols>
    <col collapsed="false" customWidth="true" hidden="false" outlineLevel="0" max="1" min="1" style="33" width="26.42"/>
    <col collapsed="false" customWidth="true" hidden="false" outlineLevel="0" max="2" min="2" style="33" width="31.86"/>
    <col collapsed="false" customWidth="true" hidden="false" outlineLevel="0" max="3" min="3" style="33" width="30.86"/>
    <col collapsed="false" customWidth="true" hidden="false" outlineLevel="0" max="4" min="4" style="33" width="16"/>
    <col collapsed="false" customWidth="true" hidden="false" outlineLevel="0" max="5" min="5" style="33" width="18"/>
    <col collapsed="false" customWidth="true" hidden="false" outlineLevel="0" max="7" min="6" style="33" width="10.99"/>
    <col collapsed="false" customWidth="true" hidden="false" outlineLevel="0" max="8" min="8" style="33" width="13.57"/>
    <col collapsed="false" customWidth="true" hidden="true" outlineLevel="0" max="9" min="9" style="33" width="11.57"/>
    <col collapsed="false" customWidth="true" hidden="false" outlineLevel="0" max="10" min="10" style="33" width="83"/>
  </cols>
  <sheetData>
    <row r="1" customFormat="false" ht="90" hidden="false" customHeight="false" outlineLevel="0" collapsed="false">
      <c r="A1" s="29" t="s">
        <v>114</v>
      </c>
      <c r="B1" s="29" t="s">
        <v>115</v>
      </c>
      <c r="C1" s="29" t="s">
        <v>116</v>
      </c>
      <c r="D1" s="30" t="s">
        <v>117</v>
      </c>
      <c r="E1" s="30" t="s">
        <v>118</v>
      </c>
      <c r="F1" s="29" t="s">
        <v>5</v>
      </c>
      <c r="G1" s="29" t="s">
        <v>119</v>
      </c>
      <c r="H1" s="30" t="s">
        <v>9</v>
      </c>
      <c r="I1" s="29" t="s">
        <v>120</v>
      </c>
      <c r="J1" s="29" t="s">
        <v>121</v>
      </c>
    </row>
    <row r="2" customFormat="false" ht="45" hidden="false" customHeight="false" outlineLevel="0" collapsed="false">
      <c r="A2" s="29" t="s">
        <v>139</v>
      </c>
      <c r="B2" s="29" t="s">
        <v>140</v>
      </c>
      <c r="C2" s="29" t="s">
        <v>141</v>
      </c>
      <c r="D2" s="30" t="n">
        <v>479.9</v>
      </c>
      <c r="E2" s="30" t="n">
        <f aca="false">AVERAGE(D2:D4)</f>
        <v>708.903333333333</v>
      </c>
      <c r="F2" s="29" t="n">
        <v>2</v>
      </c>
      <c r="G2" s="29"/>
      <c r="H2" s="30" t="n">
        <f aca="false">F2*E2</f>
        <v>1417.80666666667</v>
      </c>
      <c r="I2" s="29"/>
      <c r="J2" s="29" t="s">
        <v>142</v>
      </c>
    </row>
    <row r="3" customFormat="false" ht="45" hidden="false" customHeight="false" outlineLevel="0" collapsed="false">
      <c r="A3" s="29"/>
      <c r="B3" s="29"/>
      <c r="C3" s="32" t="s">
        <v>143</v>
      </c>
      <c r="D3" s="30" t="n">
        <v>941.81</v>
      </c>
      <c r="E3" s="30"/>
      <c r="F3" s="29"/>
      <c r="G3" s="29"/>
      <c r="H3" s="30"/>
      <c r="I3" s="29"/>
      <c r="J3" s="29"/>
    </row>
    <row r="4" customFormat="false" ht="45" hidden="false" customHeight="false" outlineLevel="0" collapsed="false">
      <c r="A4" s="29"/>
      <c r="B4" s="29"/>
      <c r="C4" s="29" t="s">
        <v>144</v>
      </c>
      <c r="D4" s="30" t="n">
        <v>705</v>
      </c>
      <c r="E4" s="30"/>
      <c r="F4" s="29"/>
      <c r="G4" s="29"/>
      <c r="H4" s="30"/>
      <c r="I4" s="29"/>
      <c r="J4" s="29"/>
    </row>
    <row r="5" customFormat="false" ht="60" hidden="false" customHeight="false" outlineLevel="0" collapsed="false">
      <c r="A5" s="29" t="s">
        <v>139</v>
      </c>
      <c r="B5" s="29" t="s">
        <v>145</v>
      </c>
      <c r="C5" s="29" t="s">
        <v>146</v>
      </c>
      <c r="D5" s="30" t="n">
        <v>599</v>
      </c>
      <c r="E5" s="30" t="n">
        <f aca="false">AVERAGE(D5:D7)</f>
        <v>986.373333333333</v>
      </c>
      <c r="F5" s="29" t="n">
        <v>1</v>
      </c>
      <c r="G5" s="29"/>
      <c r="H5" s="30" t="n">
        <f aca="false">F5*E5</f>
        <v>986.373333333333</v>
      </c>
      <c r="I5" s="29"/>
      <c r="J5" s="29" t="s">
        <v>147</v>
      </c>
    </row>
    <row r="6" customFormat="false" ht="45" hidden="false" customHeight="false" outlineLevel="0" collapsed="false">
      <c r="A6" s="29"/>
      <c r="B6" s="29"/>
      <c r="C6" s="29" t="s">
        <v>148</v>
      </c>
      <c r="D6" s="30" t="n">
        <v>1161.12</v>
      </c>
      <c r="E6" s="30"/>
      <c r="F6" s="29"/>
      <c r="G6" s="29"/>
      <c r="H6" s="30"/>
      <c r="I6" s="29"/>
      <c r="J6" s="29"/>
    </row>
    <row r="7" customFormat="false" ht="30" hidden="false" customHeight="false" outlineLevel="0" collapsed="false">
      <c r="A7" s="29"/>
      <c r="B7" s="29"/>
      <c r="C7" s="29" t="s">
        <v>149</v>
      </c>
      <c r="D7" s="30" t="n">
        <v>1199</v>
      </c>
      <c r="E7" s="30"/>
      <c r="F7" s="29"/>
      <c r="G7" s="29"/>
      <c r="H7" s="30"/>
      <c r="I7" s="29"/>
      <c r="J7" s="29"/>
    </row>
    <row r="8" customFormat="false" ht="45" hidden="false" customHeight="false" outlineLevel="0" collapsed="false">
      <c r="A8" s="29" t="s">
        <v>150</v>
      </c>
      <c r="B8" s="29" t="s">
        <v>151</v>
      </c>
      <c r="C8" s="29" t="s">
        <v>152</v>
      </c>
      <c r="D8" s="30" t="n">
        <v>771.21</v>
      </c>
      <c r="E8" s="30" t="n">
        <f aca="false">AVERAGE(D8:D10)</f>
        <v>847.263333333333</v>
      </c>
      <c r="F8" s="29" t="n">
        <v>10</v>
      </c>
      <c r="G8" s="29"/>
      <c r="H8" s="30" t="n">
        <f aca="false">E8*F8</f>
        <v>8472.63333333333</v>
      </c>
      <c r="I8" s="29"/>
      <c r="J8" s="31" t="s">
        <v>125</v>
      </c>
    </row>
    <row r="9" customFormat="false" ht="60" hidden="false" customHeight="false" outlineLevel="0" collapsed="false">
      <c r="A9" s="29"/>
      <c r="B9" s="29"/>
      <c r="C9" s="29" t="s">
        <v>153</v>
      </c>
      <c r="D9" s="30" t="n">
        <v>671.58</v>
      </c>
      <c r="E9" s="30"/>
      <c r="F9" s="29"/>
      <c r="G9" s="29"/>
      <c r="H9" s="30"/>
      <c r="I9" s="29"/>
      <c r="J9" s="29"/>
    </row>
    <row r="10" customFormat="false" ht="45" hidden="false" customHeight="false" outlineLevel="0" collapsed="false">
      <c r="A10" s="29"/>
      <c r="B10" s="29"/>
      <c r="C10" s="29" t="s">
        <v>127</v>
      </c>
      <c r="D10" s="30" t="n">
        <v>1099</v>
      </c>
      <c r="E10" s="30"/>
      <c r="F10" s="29"/>
      <c r="G10" s="29"/>
      <c r="H10" s="30"/>
      <c r="I10" s="29"/>
      <c r="J10" s="29"/>
    </row>
    <row r="11" customFormat="false" ht="90" hidden="false" customHeight="false" outlineLevel="0" collapsed="false">
      <c r="A11" s="29" t="s">
        <v>154</v>
      </c>
      <c r="B11" s="29" t="s">
        <v>155</v>
      </c>
      <c r="C11" s="29" t="s">
        <v>156</v>
      </c>
      <c r="D11" s="30" t="n">
        <v>1980</v>
      </c>
      <c r="E11" s="30" t="n">
        <f aca="false">AVERAGE(D11:D13)</f>
        <v>1973.53333333333</v>
      </c>
      <c r="F11" s="29" t="n">
        <v>5</v>
      </c>
      <c r="G11" s="29"/>
      <c r="H11" s="30"/>
      <c r="I11" s="29"/>
      <c r="J11" s="31" t="s">
        <v>157</v>
      </c>
    </row>
    <row r="12" customFormat="false" ht="45" hidden="false" customHeight="false" outlineLevel="0" collapsed="false">
      <c r="A12" s="29"/>
      <c r="B12" s="29"/>
      <c r="C12" s="29" t="s">
        <v>158</v>
      </c>
      <c r="D12" s="30" t="n">
        <v>1340.7</v>
      </c>
      <c r="E12" s="30"/>
      <c r="F12" s="29"/>
      <c r="G12" s="29"/>
      <c r="H12" s="30"/>
      <c r="I12" s="29"/>
      <c r="J12" s="29"/>
    </row>
    <row r="13" customFormat="false" ht="75" hidden="false" customHeight="false" outlineLevel="0" collapsed="false">
      <c r="A13" s="29"/>
      <c r="B13" s="29"/>
      <c r="C13" s="29" t="s">
        <v>159</v>
      </c>
      <c r="D13" s="30" t="n">
        <v>2599.9</v>
      </c>
      <c r="E13" s="30"/>
      <c r="F13" s="29"/>
      <c r="G13" s="29"/>
      <c r="H13" s="30"/>
      <c r="I13" s="29"/>
      <c r="J13" s="29"/>
    </row>
    <row r="14" customFormat="false" ht="60" hidden="false" customHeight="false" outlineLevel="0" collapsed="false">
      <c r="A14" s="29" t="s">
        <v>150</v>
      </c>
      <c r="B14" s="29" t="s">
        <v>160</v>
      </c>
      <c r="C14" s="29" t="s">
        <v>161</v>
      </c>
      <c r="D14" s="30" t="n">
        <v>5146</v>
      </c>
      <c r="E14" s="30" t="n">
        <f aca="false">AVERAGE(D14:D16)</f>
        <v>3477.92333333333</v>
      </c>
      <c r="F14" s="29" t="n">
        <v>1</v>
      </c>
      <c r="G14" s="29"/>
      <c r="H14" s="30" t="n">
        <f aca="false">E14*F14</f>
        <v>3477.92333333333</v>
      </c>
      <c r="I14" s="29"/>
      <c r="J14" s="31" t="s">
        <v>162</v>
      </c>
    </row>
    <row r="15" customFormat="false" ht="45" hidden="false" customHeight="false" outlineLevel="0" collapsed="false">
      <c r="A15" s="29"/>
      <c r="B15" s="29"/>
      <c r="C15" s="29" t="s">
        <v>163</v>
      </c>
      <c r="D15" s="30" t="n">
        <v>3073.77</v>
      </c>
      <c r="E15" s="30"/>
      <c r="F15" s="29"/>
      <c r="G15" s="29"/>
      <c r="H15" s="30"/>
      <c r="I15" s="29"/>
      <c r="J15" s="29"/>
    </row>
    <row r="16" customFormat="false" ht="45" hidden="false" customHeight="false" outlineLevel="0" collapsed="false">
      <c r="A16" s="29"/>
      <c r="B16" s="29"/>
      <c r="C16" s="29" t="s">
        <v>164</v>
      </c>
      <c r="D16" s="30" t="n">
        <v>2214</v>
      </c>
      <c r="E16" s="30"/>
      <c r="F16" s="29"/>
      <c r="G16" s="29"/>
      <c r="H16" s="30"/>
      <c r="I16" s="29"/>
      <c r="J16" s="29"/>
    </row>
    <row r="17" customFormat="false" ht="165" hidden="false" customHeight="false" outlineLevel="0" collapsed="false">
      <c r="A17" s="29" t="s">
        <v>150</v>
      </c>
      <c r="B17" s="29" t="s">
        <v>165</v>
      </c>
      <c r="C17" s="29" t="s">
        <v>166</v>
      </c>
      <c r="D17" s="30" t="n">
        <v>1743</v>
      </c>
      <c r="E17" s="30" t="n">
        <f aca="false">AVERAGE(D17:D19)</f>
        <v>1784.92333333333</v>
      </c>
      <c r="F17" s="29" t="n">
        <v>2</v>
      </c>
      <c r="G17" s="29"/>
      <c r="H17" s="30" t="n">
        <f aca="false">F17*E17</f>
        <v>3569.84666666667</v>
      </c>
      <c r="I17" s="29"/>
      <c r="J17" s="31" t="s">
        <v>167</v>
      </c>
    </row>
    <row r="18" customFormat="false" ht="30" hidden="false" customHeight="false" outlineLevel="0" collapsed="false">
      <c r="A18" s="29"/>
      <c r="B18" s="29"/>
      <c r="C18" s="29" t="s">
        <v>168</v>
      </c>
      <c r="D18" s="30" t="n">
        <v>1867.63</v>
      </c>
      <c r="E18" s="30"/>
      <c r="F18" s="29"/>
      <c r="G18" s="29"/>
      <c r="H18" s="30"/>
      <c r="I18" s="29"/>
      <c r="J18" s="29"/>
    </row>
    <row r="19" customFormat="false" ht="30" hidden="false" customHeight="false" outlineLevel="0" collapsed="false">
      <c r="A19" s="29"/>
      <c r="B19" s="29"/>
      <c r="C19" s="29" t="s">
        <v>169</v>
      </c>
      <c r="D19" s="30" t="n">
        <v>1744.14</v>
      </c>
      <c r="E19" s="30"/>
      <c r="F19" s="29"/>
      <c r="G19" s="29"/>
      <c r="H19" s="30"/>
      <c r="I19" s="29"/>
      <c r="J19" s="29"/>
    </row>
    <row r="20" customFormat="false" ht="360" hidden="false" customHeight="false" outlineLevel="0" collapsed="false">
      <c r="A20" s="29" t="s">
        <v>150</v>
      </c>
      <c r="B20" s="29" t="s">
        <v>170</v>
      </c>
      <c r="C20" s="29" t="s">
        <v>171</v>
      </c>
      <c r="D20" s="30" t="n">
        <v>12799</v>
      </c>
      <c r="E20" s="30" t="n">
        <f aca="false">AVERAGE(D20:D22)</f>
        <v>10617.3433333333</v>
      </c>
      <c r="F20" s="29" t="n">
        <v>1</v>
      </c>
      <c r="G20" s="29"/>
      <c r="H20" s="30" t="n">
        <f aca="false">F20*E20</f>
        <v>10617.3433333333</v>
      </c>
      <c r="I20" s="29"/>
      <c r="J20" s="29" t="s">
        <v>172</v>
      </c>
    </row>
    <row r="21" customFormat="false" ht="75" hidden="false" customHeight="false" outlineLevel="0" collapsed="false">
      <c r="A21" s="29"/>
      <c r="B21" s="29"/>
      <c r="C21" s="29" t="s">
        <v>173</v>
      </c>
      <c r="D21" s="30" t="n">
        <v>9999</v>
      </c>
      <c r="E21" s="30"/>
      <c r="F21" s="29"/>
      <c r="G21" s="29"/>
      <c r="H21" s="30"/>
      <c r="I21" s="29"/>
      <c r="J21" s="29"/>
    </row>
    <row r="22" customFormat="false" ht="45" hidden="false" customHeight="false" outlineLevel="0" collapsed="false">
      <c r="A22" s="29"/>
      <c r="B22" s="29"/>
      <c r="C22" s="29" t="s">
        <v>174</v>
      </c>
      <c r="D22" s="30" t="n">
        <v>9054.03</v>
      </c>
      <c r="E22" s="30"/>
      <c r="F22" s="29"/>
      <c r="G22" s="29"/>
      <c r="H22" s="30"/>
      <c r="I22" s="29"/>
      <c r="J22" s="29"/>
    </row>
  </sheetData>
  <hyperlinks>
    <hyperlink ref="C2" r:id="rId1" display="https://mojebambino.pl/szafki-i-regaly-expo/17417-szafa-wysoka-dwudrzwiowa-biala.html"/>
    <hyperlink ref="C3" r:id="rId2" display="https://bartnikowskimeble.pl/pl/p/Szafa-z-nadstawka-255h-x-80-x-38-cm-SSWNSDX-Z1/1039"/>
    <hyperlink ref="C4" r:id="rId3" display="https://www.meblobranie.pl/svenbox-vh51-szafa-do-biura-dwudrzwiowa.html"/>
    <hyperlink ref="C5" r:id="rId4" display="https://mojebambino.pl/meble-laboratoryjne/7708-wozek-3-polkowy.html"/>
    <hyperlink ref="C6" r:id="rId5" display="https://www.sklep.fpnnysa.com.pl/pl/p/WOZEK-LABORATORYJNY/2991"/>
    <hyperlink ref="C7" r:id="rId6" display="http://e-laboratoryjne.pl/wozek-laboratoryjny-928040-581.html"/>
    <hyperlink ref="C14" r:id="rId7" display="https://www.sklep.wersalin.pl/stol-demonstracyjny-chemiczny-2100x600x900.html"/>
    <hyperlink ref="C15" r:id="rId8" display="https://www.legrant.com.pl/stol-demonstracyjny-do-pracowni-chemicznej-id-163.html#"/>
    <hyperlink ref="C16" r:id="rId9" display="https://aktin.pl/stolik-laboratoryjny-jednokomorowy-10517"/>
    <hyperlink ref="C17" r:id="rId10" display="http://www.sklep.wersalin.pl/szafa-na-odczynniki-180-chemiczne-szafa-chemiczna.html"/>
    <hyperlink ref="C18" r:id="rId11" display="https://grafitmeble.pl/glowna/609-szafa-ch-180.html"/>
    <hyperlink ref="C19" r:id="rId12" display="http://www.legrant.com.pl/szafa-na-odczynniki-180-id-169.html"/>
    <hyperlink ref="C20" r:id="rId13" display="https://www.interdesk.pl/pl/p/Dygestorium-laboratoryjne-szkolneedukacyjne-DCSz-120/169258"/>
    <hyperlink ref="C21" r:id="rId14" display="https://edumax.com.pl/product-pol-4532-Dygestorium-demonstracyjne-przeszklone-z-wentylatorem-wersja-standard.html"/>
    <hyperlink ref="C22" r:id="rId15" display="https://www.sklep.fpnnysa.com.pl/dygestorium-wyciag-chemiczn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17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4" activeCellId="0" sqref="B4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31.86"/>
    <col collapsed="false" customWidth="true" hidden="false" outlineLevel="0" max="2" min="2" style="0" width="73.57"/>
  </cols>
  <sheetData>
    <row r="3" customFormat="false" ht="15" hidden="false" customHeight="false" outlineLevel="0" collapsed="false">
      <c r="B3" s="0" t="s">
        <v>183</v>
      </c>
    </row>
    <row r="4" customFormat="false" ht="15" hidden="false" customHeight="false" outlineLevel="0" collapsed="false">
      <c r="B4" s="0" t="s">
        <v>184</v>
      </c>
    </row>
    <row r="5" customFormat="false" ht="15" hidden="false" customHeight="false" outlineLevel="0" collapsed="false">
      <c r="B5" s="0" t="s">
        <v>185</v>
      </c>
    </row>
    <row r="10" customFormat="false" ht="15" hidden="false" customHeight="false" outlineLevel="0" collapsed="false">
      <c r="B10" s="0" t="s">
        <v>156</v>
      </c>
    </row>
    <row r="14" customFormat="false" ht="15" hidden="false" customHeight="false" outlineLevel="0" collapsed="false">
      <c r="A14" s="0" t="s">
        <v>186</v>
      </c>
    </row>
    <row r="15" customFormat="false" ht="15" hidden="false" customHeight="false" outlineLevel="0" collapsed="false">
      <c r="A15" s="0" t="s">
        <v>187</v>
      </c>
      <c r="B15" s="0" t="s">
        <v>188</v>
      </c>
    </row>
    <row r="16" customFormat="false" ht="15" hidden="false" customHeight="false" outlineLevel="0" collapsed="false">
      <c r="A16" s="0" t="s">
        <v>189</v>
      </c>
    </row>
    <row r="17" customFormat="false" ht="15" hidden="false" customHeight="false" outlineLevel="0" collapsed="false">
      <c r="A17" s="0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5" colorId="64" zoomScale="130" zoomScaleNormal="130" zoomScalePageLayoutView="100" workbookViewId="0">
      <selection pane="topLeft" activeCell="H3" activeCellId="0" sqref="H3"/>
    </sheetView>
  </sheetViews>
  <sheetFormatPr defaultColWidth="8.9765625" defaultRowHeight="15" zeroHeight="false" outlineLevelRow="0" outlineLevelCol="0"/>
  <cols>
    <col collapsed="false" customWidth="true" hidden="false" outlineLevel="0" max="2" min="2" style="0" width="16.71"/>
    <col collapsed="false" customWidth="true" hidden="false" outlineLevel="0" max="3" min="3" style="0" width="20.3"/>
    <col collapsed="false" customWidth="true" hidden="false" outlineLevel="0" max="4" min="4" style="0" width="49.29"/>
    <col collapsed="false" customWidth="true" hidden="false" outlineLevel="0" max="5" min="5" style="0" width="12.42"/>
    <col collapsed="false" customWidth="true" hidden="false" outlineLevel="0" max="6" min="6" style="0" width="17"/>
    <col collapsed="false" customWidth="true" hidden="false" outlineLevel="0" max="7" min="7" style="0" width="11.99"/>
    <col collapsed="false" customWidth="true" hidden="false" outlineLevel="0" max="8" min="8" style="0" width="12.42"/>
    <col collapsed="false" customWidth="true" hidden="false" outlineLevel="0" max="9" min="9" style="0" width="15.57"/>
    <col collapsed="false" customWidth="true" hidden="false" outlineLevel="0" max="10" min="10" style="0" width="69"/>
    <col collapsed="false" customWidth="true" hidden="false" outlineLevel="0" max="11" min="11" style="0" width="35.71"/>
  </cols>
  <sheetData>
    <row r="1" customFormat="false" ht="21" hidden="false" customHeight="true" outlineLevel="0" collapsed="false">
      <c r="A1" s="34" t="s">
        <v>191</v>
      </c>
      <c r="B1" s="34"/>
      <c r="C1" s="34"/>
      <c r="D1" s="34"/>
      <c r="E1" s="34"/>
      <c r="F1" s="34"/>
      <c r="G1" s="34"/>
      <c r="H1" s="34"/>
      <c r="I1" s="34"/>
      <c r="J1" s="34"/>
    </row>
    <row r="2" customFormat="false" ht="15" hidden="false" customHeight="false" outlineLevel="0" collapsed="false">
      <c r="A2" s="0" t="s">
        <v>2</v>
      </c>
      <c r="B2" s="0" t="s">
        <v>114</v>
      </c>
      <c r="C2" s="0" t="s">
        <v>115</v>
      </c>
      <c r="D2" s="0" t="s">
        <v>116</v>
      </c>
      <c r="E2" s="0" t="s">
        <v>117</v>
      </c>
      <c r="F2" s="0" t="s">
        <v>118</v>
      </c>
      <c r="G2" s="0" t="s">
        <v>5</v>
      </c>
      <c r="H2" s="0" t="s">
        <v>119</v>
      </c>
      <c r="I2" s="0" t="s">
        <v>9</v>
      </c>
      <c r="J2" s="0" t="s">
        <v>121</v>
      </c>
      <c r="K2" s="0" t="s">
        <v>192</v>
      </c>
    </row>
    <row r="3" customFormat="false" ht="30" hidden="false" customHeight="true" outlineLevel="0" collapsed="false">
      <c r="A3" s="35" t="n">
        <v>1</v>
      </c>
      <c r="B3" s="35" t="s">
        <v>193</v>
      </c>
      <c r="C3" s="35" t="s">
        <v>194</v>
      </c>
      <c r="D3" s="0" t="s">
        <v>195</v>
      </c>
      <c r="E3" s="0" t="n">
        <v>99</v>
      </c>
      <c r="F3" s="35" t="n">
        <f aca="false">SUM(E3:E5)/2</f>
        <v>159.45</v>
      </c>
      <c r="G3" s="35" t="n">
        <v>156</v>
      </c>
      <c r="H3" s="35"/>
      <c r="I3" s="35" t="n">
        <f aca="false">F3*G3</f>
        <v>24874.2</v>
      </c>
      <c r="J3" s="36" t="s">
        <v>196</v>
      </c>
      <c r="K3" s="35"/>
    </row>
    <row r="4" customFormat="false" ht="15" hidden="false" customHeight="false" outlineLevel="0" collapsed="false">
      <c r="A4" s="35"/>
      <c r="B4" s="35"/>
      <c r="C4" s="35"/>
      <c r="D4" s="0" t="s">
        <v>197</v>
      </c>
      <c r="E4" s="0" t="n">
        <v>219.9</v>
      </c>
      <c r="F4" s="35"/>
      <c r="G4" s="35"/>
      <c r="H4" s="35"/>
      <c r="I4" s="35"/>
      <c r="K4" s="35"/>
    </row>
    <row r="5" customFormat="false" ht="147.75" hidden="false" customHeight="true" outlineLevel="0" collapsed="false">
      <c r="A5" s="35"/>
      <c r="B5" s="35"/>
      <c r="C5" s="35"/>
      <c r="F5" s="35"/>
      <c r="G5" s="35"/>
      <c r="H5" s="35"/>
      <c r="I5" s="35"/>
      <c r="K5" s="35"/>
    </row>
    <row r="6" customFormat="false" ht="53.25" hidden="false" customHeight="true" outlineLevel="0" collapsed="false">
      <c r="A6" s="35" t="n">
        <v>2</v>
      </c>
      <c r="B6" s="35" t="s">
        <v>198</v>
      </c>
      <c r="C6" s="35" t="s">
        <v>199</v>
      </c>
      <c r="D6" s="0" t="s">
        <v>200</v>
      </c>
      <c r="E6" s="0" t="n">
        <v>379.9</v>
      </c>
      <c r="F6" s="35" t="n">
        <f aca="false">SUM(E6:E8)/3</f>
        <v>275.966666666667</v>
      </c>
      <c r="G6" s="35" t="n">
        <f aca="false">374</f>
        <v>374</v>
      </c>
      <c r="H6" s="35"/>
      <c r="I6" s="35" t="n">
        <f aca="false">F6*G6</f>
        <v>103211.533333333</v>
      </c>
      <c r="J6" s="37" t="s">
        <v>201</v>
      </c>
      <c r="K6" s="35"/>
    </row>
    <row r="7" customFormat="false" ht="15" hidden="false" customHeight="true" outlineLevel="0" collapsed="false">
      <c r="A7" s="35"/>
      <c r="B7" s="35"/>
      <c r="C7" s="35"/>
      <c r="D7" s="0" t="s">
        <v>202</v>
      </c>
      <c r="E7" s="0" t="n">
        <v>179</v>
      </c>
      <c r="F7" s="35"/>
      <c r="G7" s="35"/>
      <c r="H7" s="35"/>
      <c r="I7" s="35"/>
      <c r="K7" s="35"/>
    </row>
    <row r="8" customFormat="false" ht="127.5" hidden="false" customHeight="true" outlineLevel="0" collapsed="false">
      <c r="A8" s="35"/>
      <c r="B8" s="35"/>
      <c r="C8" s="35"/>
      <c r="D8" s="0" t="s">
        <v>203</v>
      </c>
      <c r="E8" s="0" t="n">
        <v>269</v>
      </c>
      <c r="F8" s="35"/>
      <c r="G8" s="35"/>
      <c r="H8" s="35"/>
      <c r="I8" s="35"/>
      <c r="K8" s="35"/>
    </row>
    <row r="9" customFormat="false" ht="64.5" hidden="false" customHeight="true" outlineLevel="0" collapsed="false">
      <c r="A9" s="35" t="n">
        <v>3</v>
      </c>
      <c r="B9" s="35" t="s">
        <v>204</v>
      </c>
      <c r="C9" s="35" t="s">
        <v>205</v>
      </c>
      <c r="D9" s="0" t="s">
        <v>206</v>
      </c>
      <c r="E9" s="0" t="n">
        <v>279.9</v>
      </c>
      <c r="F9" s="35" t="n">
        <f aca="false">SUM(E9:E11)/3</f>
        <v>259.3</v>
      </c>
      <c r="G9" s="35" t="n">
        <f aca="false">1092+20</f>
        <v>1112</v>
      </c>
      <c r="H9" s="35"/>
      <c r="I9" s="35" t="n">
        <f aca="false">F9*G9</f>
        <v>288341.6</v>
      </c>
      <c r="J9" s="36" t="s">
        <v>207</v>
      </c>
      <c r="K9" s="35"/>
    </row>
    <row r="10" customFormat="false" ht="97.5" hidden="false" customHeight="true" outlineLevel="0" collapsed="false">
      <c r="A10" s="35"/>
      <c r="B10" s="35"/>
      <c r="C10" s="35"/>
      <c r="D10" s="0" t="s">
        <v>208</v>
      </c>
      <c r="E10" s="0" t="n">
        <v>179</v>
      </c>
      <c r="F10" s="35"/>
      <c r="G10" s="35"/>
      <c r="H10" s="35"/>
      <c r="I10" s="35"/>
      <c r="K10" s="35"/>
    </row>
    <row r="11" customFormat="false" ht="57.75" hidden="false" customHeight="true" outlineLevel="0" collapsed="false">
      <c r="A11" s="35"/>
      <c r="B11" s="35"/>
      <c r="C11" s="35"/>
      <c r="D11" s="0" t="s">
        <v>209</v>
      </c>
      <c r="E11" s="0" t="n">
        <v>319</v>
      </c>
      <c r="F11" s="35"/>
      <c r="G11" s="35"/>
      <c r="H11" s="35"/>
      <c r="I11" s="35"/>
      <c r="K11" s="35"/>
    </row>
    <row r="12" customFormat="false" ht="43.5" hidden="false" customHeight="true" outlineLevel="0" collapsed="false">
      <c r="A12" s="35" t="n">
        <v>4</v>
      </c>
      <c r="B12" s="35" t="s">
        <v>210</v>
      </c>
      <c r="C12" s="35" t="s">
        <v>211</v>
      </c>
      <c r="D12" s="0" t="s">
        <v>212</v>
      </c>
      <c r="E12" s="0" t="n">
        <v>89.9</v>
      </c>
      <c r="F12" s="35"/>
      <c r="G12" s="35" t="n">
        <v>28</v>
      </c>
      <c r="H12" s="35"/>
      <c r="I12" s="35"/>
      <c r="J12" s="0" t="s">
        <v>213</v>
      </c>
      <c r="K12" s="35"/>
    </row>
    <row r="13" customFormat="false" ht="42.75" hidden="false" customHeight="true" outlineLevel="0" collapsed="false">
      <c r="A13" s="35"/>
      <c r="B13" s="35"/>
      <c r="C13" s="35"/>
      <c r="D13" s="0" t="s">
        <v>214</v>
      </c>
      <c r="E13" s="0" t="n">
        <v>119</v>
      </c>
      <c r="F13" s="35"/>
      <c r="G13" s="35"/>
      <c r="H13" s="35"/>
      <c r="I13" s="35"/>
      <c r="K13" s="35"/>
    </row>
    <row r="14" customFormat="false" ht="81" hidden="false" customHeight="true" outlineLevel="0" collapsed="false">
      <c r="A14" s="35"/>
      <c r="B14" s="35"/>
      <c r="C14" s="35"/>
      <c r="F14" s="35"/>
      <c r="G14" s="35"/>
      <c r="H14" s="35"/>
      <c r="I14" s="35"/>
      <c r="K14" s="35"/>
    </row>
    <row r="15" customFormat="false" ht="30" hidden="false" customHeight="true" outlineLevel="0" collapsed="false">
      <c r="A15" s="35" t="n">
        <v>5</v>
      </c>
      <c r="B15" s="35" t="s">
        <v>215</v>
      </c>
      <c r="C15" s="35" t="s">
        <v>216</v>
      </c>
      <c r="D15" s="0" t="s">
        <v>217</v>
      </c>
      <c r="E15" s="0" t="n">
        <v>362</v>
      </c>
      <c r="F15" s="35" t="n">
        <f aca="false">SUM(E15:E17)/3</f>
        <v>363.643333333333</v>
      </c>
      <c r="G15" s="35" t="n">
        <f aca="false">60+4</f>
        <v>64</v>
      </c>
      <c r="H15" s="35"/>
      <c r="I15" s="35" t="n">
        <f aca="false">F15*G15</f>
        <v>23273.1733333333</v>
      </c>
      <c r="J15" s="0" t="s">
        <v>218</v>
      </c>
      <c r="K15" s="35"/>
    </row>
    <row r="16" customFormat="false" ht="60.75" hidden="false" customHeight="true" outlineLevel="0" collapsed="false">
      <c r="A16" s="35"/>
      <c r="B16" s="35"/>
      <c r="C16" s="35"/>
      <c r="D16" s="0" t="s">
        <v>219</v>
      </c>
      <c r="E16" s="0" t="n">
        <v>380.93</v>
      </c>
      <c r="F16" s="35"/>
      <c r="G16" s="35"/>
      <c r="H16" s="35"/>
      <c r="I16" s="35"/>
      <c r="K16" s="35"/>
    </row>
    <row r="17" customFormat="false" ht="102" hidden="false" customHeight="true" outlineLevel="0" collapsed="false">
      <c r="A17" s="35"/>
      <c r="B17" s="35"/>
      <c r="C17" s="35"/>
      <c r="D17" s="0" t="s">
        <v>220</v>
      </c>
      <c r="E17" s="0" t="n">
        <v>348</v>
      </c>
      <c r="F17" s="35"/>
      <c r="G17" s="35"/>
      <c r="H17" s="35"/>
      <c r="I17" s="35"/>
      <c r="K17" s="35"/>
    </row>
    <row r="18" customFormat="false" ht="15" hidden="false" customHeight="true" outlineLevel="0" collapsed="false">
      <c r="A18" s="35" t="n">
        <v>6</v>
      </c>
      <c r="B18" s="35" t="s">
        <v>221</v>
      </c>
      <c r="C18" s="35" t="s">
        <v>222</v>
      </c>
      <c r="D18" s="0" t="s">
        <v>223</v>
      </c>
      <c r="E18" s="0" t="n">
        <v>399</v>
      </c>
      <c r="F18" s="35" t="n">
        <f aca="false">SUM(E18:E20)/3</f>
        <v>369</v>
      </c>
      <c r="G18" s="35" t="n">
        <f aca="false">148</f>
        <v>148</v>
      </c>
      <c r="H18" s="35"/>
      <c r="I18" s="35" t="n">
        <f aca="false">F18*G18</f>
        <v>54612</v>
      </c>
      <c r="J18" s="0" t="s">
        <v>224</v>
      </c>
      <c r="K18" s="35"/>
    </row>
    <row r="19" customFormat="false" ht="15" hidden="false" customHeight="false" outlineLevel="0" collapsed="false">
      <c r="A19" s="35"/>
      <c r="B19" s="35"/>
      <c r="C19" s="35"/>
      <c r="D19" s="0" t="s">
        <v>225</v>
      </c>
      <c r="E19" s="0" t="n">
        <v>443</v>
      </c>
      <c r="F19" s="35"/>
      <c r="G19" s="35"/>
      <c r="H19" s="35"/>
      <c r="I19" s="35"/>
      <c r="K19" s="35"/>
    </row>
    <row r="20" customFormat="false" ht="93.75" hidden="false" customHeight="true" outlineLevel="0" collapsed="false">
      <c r="A20" s="35"/>
      <c r="B20" s="35"/>
      <c r="C20" s="35"/>
      <c r="D20" s="0" t="s">
        <v>226</v>
      </c>
      <c r="E20" s="0" t="n">
        <v>265</v>
      </c>
      <c r="F20" s="35"/>
      <c r="G20" s="35"/>
      <c r="H20" s="35"/>
      <c r="I20" s="35"/>
      <c r="K20" s="35"/>
    </row>
    <row r="21" customFormat="false" ht="203.25" hidden="false" customHeight="true" outlineLevel="0" collapsed="false">
      <c r="A21" s="35" t="n">
        <v>7</v>
      </c>
      <c r="B21" s="35" t="s">
        <v>227</v>
      </c>
      <c r="C21" s="35" t="s">
        <v>228</v>
      </c>
      <c r="D21" s="0" t="s">
        <v>229</v>
      </c>
      <c r="E21" s="0" t="n">
        <v>469</v>
      </c>
      <c r="F21" s="35" t="n">
        <f aca="false">SUM(E21:E23)/3</f>
        <v>377.666666666667</v>
      </c>
      <c r="G21" s="35" t="n">
        <v>88</v>
      </c>
      <c r="H21" s="35"/>
      <c r="I21" s="35" t="n">
        <f aca="false">F21*G21</f>
        <v>33234.6666666667</v>
      </c>
      <c r="J21" s="0" t="s">
        <v>230</v>
      </c>
      <c r="K21" s="35"/>
    </row>
    <row r="22" customFormat="false" ht="15" hidden="false" customHeight="true" outlineLevel="0" collapsed="false">
      <c r="A22" s="35"/>
      <c r="B22" s="35"/>
      <c r="C22" s="35"/>
      <c r="D22" s="0" t="s">
        <v>231</v>
      </c>
      <c r="E22" s="0" t="n">
        <v>285</v>
      </c>
      <c r="F22" s="35"/>
      <c r="G22" s="35"/>
      <c r="H22" s="35"/>
      <c r="I22" s="35"/>
      <c r="K22" s="35"/>
    </row>
    <row r="23" customFormat="false" ht="121.5" hidden="false" customHeight="true" outlineLevel="0" collapsed="false">
      <c r="A23" s="35"/>
      <c r="B23" s="35"/>
      <c r="C23" s="35"/>
      <c r="D23" s="0" t="s">
        <v>232</v>
      </c>
      <c r="E23" s="0" t="n">
        <v>379</v>
      </c>
      <c r="F23" s="35"/>
      <c r="G23" s="35"/>
      <c r="H23" s="35"/>
      <c r="I23" s="35"/>
      <c r="K23" s="35"/>
    </row>
    <row r="24" customFormat="false" ht="109.5" hidden="false" customHeight="true" outlineLevel="0" collapsed="false">
      <c r="A24" s="35" t="n">
        <v>8</v>
      </c>
      <c r="B24" s="35" t="s">
        <v>233</v>
      </c>
      <c r="C24" s="35" t="s">
        <v>234</v>
      </c>
      <c r="D24" s="0" t="s">
        <v>235</v>
      </c>
      <c r="E24" s="0" t="n">
        <v>625</v>
      </c>
      <c r="F24" s="35" t="n">
        <f aca="false">SUM(E24:E26)/3</f>
        <v>746.893333333333</v>
      </c>
      <c r="G24" s="35" t="n">
        <v>16</v>
      </c>
      <c r="H24" s="35"/>
      <c r="I24" s="35" t="n">
        <f aca="false">F24*G24</f>
        <v>11950.2933333333</v>
      </c>
      <c r="J24" s="0" t="s">
        <v>236</v>
      </c>
      <c r="K24" s="35"/>
    </row>
    <row r="25" customFormat="false" ht="15" hidden="false" customHeight="false" outlineLevel="0" collapsed="false">
      <c r="A25" s="35"/>
      <c r="B25" s="35"/>
      <c r="C25" s="35"/>
      <c r="D25" s="0" t="s">
        <v>237</v>
      </c>
      <c r="E25" s="0" t="n">
        <v>715.78</v>
      </c>
      <c r="F25" s="35"/>
      <c r="G25" s="35"/>
      <c r="H25" s="35"/>
      <c r="I25" s="35"/>
      <c r="K25" s="35"/>
    </row>
    <row r="26" customFormat="false" ht="63.75" hidden="false" customHeight="true" outlineLevel="0" collapsed="false">
      <c r="A26" s="35"/>
      <c r="B26" s="35"/>
      <c r="C26" s="35"/>
      <c r="D26" s="0" t="s">
        <v>238</v>
      </c>
      <c r="E26" s="0" t="n">
        <v>899.9</v>
      </c>
      <c r="F26" s="35"/>
      <c r="G26" s="35"/>
      <c r="H26" s="35"/>
      <c r="I26" s="35"/>
      <c r="K26" s="35"/>
    </row>
    <row r="27" customFormat="false" ht="30" hidden="false" customHeight="true" outlineLevel="0" collapsed="false">
      <c r="A27" s="35" t="n">
        <v>9</v>
      </c>
      <c r="B27" s="35" t="s">
        <v>239</v>
      </c>
      <c r="C27" s="35" t="s">
        <v>240</v>
      </c>
      <c r="D27" s="0" t="s">
        <v>241</v>
      </c>
      <c r="E27" s="0" t="n">
        <v>1326</v>
      </c>
      <c r="F27" s="35" t="n">
        <f aca="false">SUM(E27:E29)/3</f>
        <v>1188.66666666667</v>
      </c>
      <c r="G27" s="35" t="n">
        <v>3</v>
      </c>
      <c r="H27" s="35"/>
      <c r="I27" s="35" t="n">
        <f aca="false">G27*F27</f>
        <v>3566</v>
      </c>
      <c r="J27" s="0" t="s">
        <v>242</v>
      </c>
      <c r="K27" s="35"/>
    </row>
    <row r="28" customFormat="false" ht="15" hidden="false" customHeight="false" outlineLevel="0" collapsed="false">
      <c r="A28" s="35"/>
      <c r="B28" s="35"/>
      <c r="C28" s="35"/>
      <c r="D28" s="0" t="s">
        <v>243</v>
      </c>
      <c r="E28" s="0" t="n">
        <v>1275</v>
      </c>
      <c r="F28" s="35"/>
      <c r="G28" s="35"/>
      <c r="H28" s="35"/>
      <c r="I28" s="35"/>
      <c r="K28" s="35"/>
    </row>
    <row r="29" customFormat="false" ht="183.75" hidden="false" customHeight="true" outlineLevel="0" collapsed="false">
      <c r="A29" s="35"/>
      <c r="B29" s="35"/>
      <c r="C29" s="35"/>
      <c r="D29" s="0" t="s">
        <v>244</v>
      </c>
      <c r="E29" s="0" t="n">
        <v>965</v>
      </c>
      <c r="F29" s="35"/>
      <c r="G29" s="35"/>
      <c r="H29" s="35"/>
      <c r="I29" s="35"/>
      <c r="K29" s="35"/>
    </row>
    <row r="30" customFormat="false" ht="15" hidden="false" customHeight="false" outlineLevel="0" collapsed="false">
      <c r="H30" s="0" t="s">
        <v>245</v>
      </c>
      <c r="I30" s="0" t="n">
        <f aca="false">SUM(I3:I29)</f>
        <v>543063.466666667</v>
      </c>
    </row>
    <row r="31" customFormat="false" ht="15" hidden="false" customHeight="false" outlineLevel="0" collapsed="false">
      <c r="H31" s="0" t="s">
        <v>246</v>
      </c>
      <c r="I31" s="0" t="n">
        <f aca="false">I30/1.23</f>
        <v>441515.013550136</v>
      </c>
    </row>
  </sheetData>
  <mergeCells count="73">
    <mergeCell ref="A1:J1"/>
    <mergeCell ref="A3:A5"/>
    <mergeCell ref="B3:B5"/>
    <mergeCell ref="C3:C5"/>
    <mergeCell ref="F3:F5"/>
    <mergeCell ref="G3:G5"/>
    <mergeCell ref="H3:H5"/>
    <mergeCell ref="I3:I5"/>
    <mergeCell ref="K3:K5"/>
    <mergeCell ref="A6:A8"/>
    <mergeCell ref="B6:B8"/>
    <mergeCell ref="C6:C8"/>
    <mergeCell ref="F6:F8"/>
    <mergeCell ref="G6:G8"/>
    <mergeCell ref="H6:H8"/>
    <mergeCell ref="I6:I8"/>
    <mergeCell ref="K6:K8"/>
    <mergeCell ref="A9:A11"/>
    <mergeCell ref="B9:B11"/>
    <mergeCell ref="C9:C11"/>
    <mergeCell ref="F9:F11"/>
    <mergeCell ref="G9:G11"/>
    <mergeCell ref="H9:H11"/>
    <mergeCell ref="I9:I11"/>
    <mergeCell ref="K9:K11"/>
    <mergeCell ref="A12:A14"/>
    <mergeCell ref="B12:B14"/>
    <mergeCell ref="C12:C14"/>
    <mergeCell ref="F12:F14"/>
    <mergeCell ref="G12:G14"/>
    <mergeCell ref="H12:H14"/>
    <mergeCell ref="I12:I14"/>
    <mergeCell ref="K12:K14"/>
    <mergeCell ref="A15:A17"/>
    <mergeCell ref="B15:B17"/>
    <mergeCell ref="C15:C17"/>
    <mergeCell ref="F15:F17"/>
    <mergeCell ref="G15:G17"/>
    <mergeCell ref="H15:H17"/>
    <mergeCell ref="I15:I17"/>
    <mergeCell ref="K15:K17"/>
    <mergeCell ref="A18:A20"/>
    <mergeCell ref="B18:B20"/>
    <mergeCell ref="C18:C20"/>
    <mergeCell ref="F18:F20"/>
    <mergeCell ref="G18:G20"/>
    <mergeCell ref="H18:H20"/>
    <mergeCell ref="I18:I20"/>
    <mergeCell ref="K18:K20"/>
    <mergeCell ref="A21:A23"/>
    <mergeCell ref="B21:B23"/>
    <mergeCell ref="C21:C23"/>
    <mergeCell ref="F21:F23"/>
    <mergeCell ref="G21:G23"/>
    <mergeCell ref="H21:H23"/>
    <mergeCell ref="I21:I23"/>
    <mergeCell ref="K21:K23"/>
    <mergeCell ref="A24:A26"/>
    <mergeCell ref="B24:B26"/>
    <mergeCell ref="C24:C26"/>
    <mergeCell ref="F24:F26"/>
    <mergeCell ref="G24:G26"/>
    <mergeCell ref="H24:H26"/>
    <mergeCell ref="I24:I26"/>
    <mergeCell ref="K24:K26"/>
    <mergeCell ref="A27:A29"/>
    <mergeCell ref="B27:B29"/>
    <mergeCell ref="C27:C29"/>
    <mergeCell ref="F27:F29"/>
    <mergeCell ref="G27:G29"/>
    <mergeCell ref="H27:H29"/>
    <mergeCell ref="I27:I29"/>
    <mergeCell ref="K27:K29"/>
  </mergeCells>
  <hyperlinks>
    <hyperlink ref="D3" r:id="rId1" display="https://dobrekrzeslo.pl/pl/p/Krzeslo-szkolne-Classic/39"/>
    <hyperlink ref="D6" r:id="rId2" location="/4-rozmiar-4_wzrost_od_133_do_159_cm/26-kolor-szary" display="https://mojebambino.pl/krzesla-z-metalowym-stelazem-bez-regulacji/11604-236-krzeslo-flexi-plus.html#/4-rozmiar-4_wzrost_od_133_do_159_cm/26-kolor-szary"/>
    <hyperlink ref="D8" r:id="rId3" display="https://habapolska.pl/szkola-podstawowa/wyposazenie-sal-meble/krzesla-szkolne/6349/krzeslo-powietrzne-kiboo-na-plozach-wys.-siedziska-38-cm"/>
    <hyperlink ref="D9" r:id="rId4" location="/28-rozmiar-5_wzrost_od_146_do_1765_cm/45-kolor-bordowy" display="https://mojebambino.pl/krzesla-z-metalowym-stelazem-bez-regulacji/11599-167-krzeslo-zawieszane-colores.html#/28-rozmiar-5_wzrost_od_146_do_1765_cm/45-kolor-bordowy"/>
    <hyperlink ref="D10" r:id="rId5" display="https://dobrekrzeslo.pl/pl/c/C-line/26/1/full?_ga=2.194807397.958926119.1587569747-1788253192.1587569747"/>
    <hyperlink ref="D11" r:id="rId6" display="https://habapolska.pl/szkola-podstawowa/wyposazenie-sal-meble/krzesla-szkolne/6350/krzeslo-powietrzne-kiboo-na-plozach-wys.-siedziska-43-cm"/>
    <hyperlink ref="D13" r:id="rId7" display="https://www.stylowaszkola.pl/taboret-filip-wysoki"/>
    <hyperlink ref="D15" r:id="rId8" display="https://www.centrumkrzesel.pl/krzeslo-bingo-wood/3628/p"/>
    <hyperlink ref="D16" r:id="rId9" display="https://www.formyuzytkowe.pl/profim-krzeslo-ligo-k-11-h"/>
    <hyperlink ref="D17" r:id="rId10" display="https://kupmeble.pl/produkt/krzeslo-sklejkowe-joanna-s40"/>
    <hyperlink ref="D18" r:id="rId11" display="https://modnekrzesla.pl/fotel-prestige-skid-halmar"/>
    <hyperlink ref="D19" r:id="rId12" display="https://meble-mirat.pl/krzeslo-biurowe-universe-b,id19887.html?gclid=Cj0KCQjws_r0BRCwARIsAMxfDRijl4VFWeI_58XLwf9ohNR7jDu3vgjYMTMxeI65K1cAxRvynaWTlNsaAoKkEALw_wcB"/>
    <hyperlink ref="D24" r:id="rId13" display="https://kupkrzeslo.pl/pl/p/FOTEL-MIRAGE-STEEL02-CHROME-SKORA-DWOINA-PROMOCJA/826?gclid=CjwKCAjw-YT1BRAFEiwAd2WRtnp99n6T814qa-hVzLT6vFzrlX9ywCP5ZYeqhxZJxkX3d3iFSUQd3xoClmgQAvD_BwE"/>
    <hyperlink ref="D25" r:id="rId14" display="https://mojekrzesla.pl/fotel-zenit-steel04.html?gclid=CjwKCAjwnIr1BRAWEiwA6GpwNd6T47quzDqBnkuGQiABO-9kITxrZEm2nh9bxElnKSL94Xz1t6xuPhoCFGcQAvD_BwE"/>
    <hyperlink ref="D27" r:id="rId15" display="https://www.centrumkrzesel.pl/fotel-nova-steel/3519/p"/>
    <hyperlink ref="D28" r:id="rId16" display="http://www.bam.rybnik.pl/fotel-biurowy-formula-steel-04-chrome-z-mechanizmem-multiblock,22717,p"/>
    <hyperlink ref="D29" r:id="rId17" display="https://kupkrzeslo.pl/pl/p/Fotel-NEXUS-SN2/313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2018-02-02T13:30:08Z</dcterms:created>
  <dc:creator>Magdalena Zamiejska</dc:creator>
  <dc:description/>
  <dc:language>pl-PL</dc:language>
  <cp:lastModifiedBy/>
  <cp:lastPrinted>2020-06-08T08:50:00Z</cp:lastPrinted>
  <dcterms:modified xsi:type="dcterms:W3CDTF">2020-06-08T09:00:30Z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