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mkubiczek\Documents\Dokumenty\Gośka\ZP-2019\PN - 145 wyposazenie Klina\do ogłoszenia\"/>
    </mc:Choice>
  </mc:AlternateContent>
  <bookViews>
    <workbookView xWindow="0" yWindow="0" windowWidth="28800" windowHeight="12435" tabRatio="500"/>
  </bookViews>
  <sheets>
    <sheet name="Zakres 2 ( VAT 23%)" sheetId="3" r:id="rId1"/>
    <sheet name="meble_krzesla_8vat" sheetId="5" state="hidden" r:id="rId2"/>
    <sheet name="niekwalifikowane" sheetId="6" state="hidden" r:id="rId3"/>
  </sheets>
  <definedNames>
    <definedName name="_xlnm._FilterDatabase" localSheetId="1" hidden="1">meble_krzesla_8vat!$A$4:$J$26</definedName>
    <definedName name="_xlnm._FilterDatabase" localSheetId="2" hidden="1">niekwalifikowane!$A$3:$J$3</definedName>
    <definedName name="_xlnm._FilterDatabase" localSheetId="0" hidden="1">'Zakres 2 ( VAT 23%)'!$A$4:$G$33</definedName>
    <definedName name="Print_Titles_0" localSheetId="1">meble_krzesla_8vat!$1:$4</definedName>
    <definedName name="Print_Titles_0" localSheetId="2">niekwalifikowane!$1:$3</definedName>
    <definedName name="_xlnm.Print_Titles" localSheetId="1">meble_krzesla_8vat!$1:$4</definedName>
    <definedName name="_xlnm.Print_Titles" localSheetId="2">niekwalifikowane!$1:$3</definedName>
  </definedNames>
  <calcPr calcId="152511" iterateDelta="0.01"/>
  <extLst>
    <ext xmlns:loext="http://schemas.libreoffice.org/" uri="{7626C862-2A13-11E5-B345-FEFF819CDC9F}">
      <loext:extCalcPr stringRefSyntax="ExcelA1"/>
    </ext>
  </extLst>
</workbook>
</file>

<file path=xl/calcChain.xml><?xml version="1.0" encoding="utf-8"?>
<calcChain xmlns="http://schemas.openxmlformats.org/spreadsheetml/2006/main">
  <c r="H220" i="6" l="1"/>
  <c r="G220" i="6"/>
  <c r="I220" i="6" s="1"/>
  <c r="I212" i="6"/>
  <c r="H212" i="6"/>
  <c r="G212" i="6"/>
  <c r="I193" i="6"/>
  <c r="H193" i="6"/>
  <c r="G193" i="6"/>
  <c r="H174" i="6"/>
  <c r="G174" i="6"/>
  <c r="I174" i="6" s="1"/>
  <c r="H155" i="6"/>
  <c r="G155" i="6"/>
  <c r="I155" i="6" s="1"/>
  <c r="I145" i="6"/>
  <c r="H145" i="6"/>
  <c r="G145" i="6"/>
  <c r="I141" i="6"/>
  <c r="H141" i="6"/>
  <c r="G141" i="6"/>
  <c r="H133" i="6"/>
  <c r="G133" i="6"/>
  <c r="I133" i="6" s="1"/>
  <c r="H131" i="6"/>
  <c r="G131" i="6"/>
  <c r="I131" i="6" s="1"/>
  <c r="I128" i="6"/>
  <c r="H128" i="6"/>
  <c r="G128" i="6"/>
  <c r="I125" i="6"/>
  <c r="H125" i="6"/>
  <c r="G125" i="6"/>
  <c r="H106" i="6"/>
  <c r="G106" i="6"/>
  <c r="I106" i="6" s="1"/>
  <c r="H98" i="6"/>
  <c r="G98" i="6"/>
  <c r="I98" i="6" s="1"/>
  <c r="I91" i="6"/>
  <c r="H91" i="6"/>
  <c r="G91" i="6"/>
  <c r="I85" i="6"/>
  <c r="H85" i="6"/>
  <c r="G85" i="6"/>
  <c r="H82" i="6"/>
  <c r="G82" i="6"/>
  <c r="I82" i="6" s="1"/>
  <c r="H77" i="6"/>
  <c r="G77" i="6"/>
  <c r="I77" i="6" s="1"/>
  <c r="I72" i="6"/>
  <c r="H72" i="6"/>
  <c r="G72" i="6"/>
  <c r="I67" i="6"/>
  <c r="H67" i="6"/>
  <c r="G67" i="6"/>
  <c r="H62" i="6"/>
  <c r="G62" i="6"/>
  <c r="I62" i="6" s="1"/>
  <c r="H59" i="6"/>
  <c r="G59" i="6"/>
  <c r="I59" i="6" s="1"/>
  <c r="I56" i="6"/>
  <c r="H56" i="6"/>
  <c r="G56" i="6"/>
  <c r="I52" i="6"/>
  <c r="H52" i="6"/>
  <c r="G52" i="6"/>
  <c r="H49" i="6"/>
  <c r="G49" i="6"/>
  <c r="I49" i="6" s="1"/>
  <c r="H46" i="6"/>
  <c r="G46" i="6"/>
  <c r="I46" i="6" s="1"/>
  <c r="I43" i="6"/>
  <c r="H43" i="6"/>
  <c r="G43" i="6"/>
  <c r="I40" i="6"/>
  <c r="H40" i="6"/>
  <c r="G40" i="6"/>
  <c r="H37" i="6"/>
  <c r="G37" i="6"/>
  <c r="I37" i="6" s="1"/>
  <c r="H34" i="6"/>
  <c r="G34" i="6"/>
  <c r="I34" i="6" s="1"/>
  <c r="I31" i="6"/>
  <c r="H31" i="6"/>
  <c r="G31" i="6"/>
  <c r="I28" i="6"/>
  <c r="H28" i="6"/>
  <c r="G28" i="6"/>
  <c r="H25" i="6"/>
  <c r="G25" i="6"/>
  <c r="I25" i="6" s="1"/>
  <c r="H22" i="6"/>
  <c r="G22" i="6"/>
  <c r="I22" i="6" s="1"/>
  <c r="I19" i="6"/>
  <c r="H19" i="6"/>
  <c r="G19" i="6"/>
  <c r="I16" i="6"/>
  <c r="H16" i="6"/>
  <c r="H222" i="6" s="1"/>
  <c r="G16" i="6"/>
  <c r="H13" i="6"/>
  <c r="G13" i="6"/>
  <c r="I13" i="6" s="1"/>
  <c r="H10" i="6"/>
  <c r="G10" i="6"/>
  <c r="I10" i="6" s="1"/>
  <c r="I222" i="6" s="1"/>
  <c r="I224" i="6" s="1"/>
  <c r="H4" i="6"/>
  <c r="H7" i="6" s="1"/>
  <c r="G4" i="6"/>
  <c r="I4" i="6" s="1"/>
  <c r="I7" i="6" s="1"/>
  <c r="I21" i="5"/>
  <c r="H21" i="5"/>
  <c r="G21" i="5"/>
  <c r="H19" i="5"/>
  <c r="G19" i="5"/>
  <c r="I19" i="5" s="1"/>
  <c r="H17" i="5"/>
  <c r="G17" i="5"/>
  <c r="I17" i="5" s="1"/>
  <c r="I15" i="5"/>
  <c r="H15" i="5"/>
  <c r="G15" i="5"/>
  <c r="I13" i="5"/>
  <c r="H13" i="5"/>
  <c r="G13" i="5"/>
  <c r="H11" i="5"/>
  <c r="G11" i="5"/>
  <c r="I11" i="5" s="1"/>
  <c r="H8" i="5"/>
  <c r="G8" i="5"/>
  <c r="I8" i="5" s="1"/>
  <c r="I5" i="5"/>
  <c r="H5" i="5"/>
  <c r="H24" i="5" s="1"/>
  <c r="G5" i="5"/>
  <c r="D28" i="3"/>
  <c r="D6" i="3"/>
  <c r="I24" i="5" l="1"/>
  <c r="H224" i="6"/>
</calcChain>
</file>

<file path=xl/sharedStrings.xml><?xml version="1.0" encoding="utf-8"?>
<sst xmlns="http://schemas.openxmlformats.org/spreadsheetml/2006/main" count="526" uniqueCount="292">
  <si>
    <t>Lp.</t>
  </si>
  <si>
    <t>Wyposażenie</t>
  </si>
  <si>
    <t>Jedn. miary</t>
  </si>
  <si>
    <t xml:space="preserve">Ilość </t>
  </si>
  <si>
    <t>Cena jedn. netto</t>
  </si>
  <si>
    <t>Cena jedn. brutto</t>
  </si>
  <si>
    <t>Wartość brutto</t>
  </si>
  <si>
    <t>Szt.</t>
  </si>
  <si>
    <t>szt.</t>
  </si>
  <si>
    <t>szt</t>
  </si>
  <si>
    <t>RAZEM:</t>
  </si>
  <si>
    <t>FORMULARZ CENOWY - Zakres 2 (STAWKA VAT 23%)</t>
  </si>
  <si>
    <t>Kpl.</t>
  </si>
  <si>
    <t>1</t>
  </si>
  <si>
    <t xml:space="preserve">Specyfikacja wyposażenia „Rozbudowa Środowiskowego Domu Samopomocy „Kalina” </t>
  </si>
  <si>
    <t>–  meble i krzesła (wydatki kwalif.) VAT 8%</t>
  </si>
  <si>
    <t>UWZGLĘDNIONE W ARKUSZU MEDYCZNE!!</t>
  </si>
  <si>
    <t>Stawka VAT</t>
  </si>
  <si>
    <t>Wartość netto</t>
  </si>
  <si>
    <t xml:space="preserve">Miejsce </t>
  </si>
  <si>
    <r>
      <rPr>
        <sz val="11"/>
        <color rgb="FF000000"/>
        <rFont val="Arial"/>
        <family val="2"/>
        <charset val="238"/>
      </rPr>
      <t>1.</t>
    </r>
    <r>
      <rPr>
        <sz val="7"/>
        <color rgb="FF000000"/>
        <rFont val="Times New Roman"/>
        <family val="1"/>
        <charset val="238"/>
      </rPr>
      <t xml:space="preserve">    </t>
    </r>
    <r>
      <rPr>
        <sz val="11"/>
        <color rgb="FF000000"/>
        <rFont val="Arial"/>
        <family val="2"/>
        <charset val="238"/>
      </rPr>
      <t> </t>
    </r>
  </si>
  <si>
    <t>Szafka przyłóżkowa dwustronna</t>
  </si>
  <si>
    <t xml:space="preserve">II p. 15 pokoi mieszkalnych </t>
  </si>
  <si>
    <t xml:space="preserve">Szafka przyłóżkowa </t>
  </si>
  <si>
    <t>(24 szt.)</t>
  </si>
  <si>
    <t xml:space="preserve">Szafka przyłóżkowa dwustronna wykonana z płyty meblowej, szafka wyposażona w jedna szufladę na prowadnicy rolkowej, kontenerek z półka i drzwiczkami, pomiędzy szufladą a kontenerkiem wolna przestrzeń; szafka wyposażona w dodatkowy blat boczny obrotowy o wymiarach 620x420mm  z regulacją wysokości  w zakresie 800-1010mm; szafka na czterech kółkach w tym dwa z blokadą; szuflada i drzwiczki wyposażone w uchwyty do otwierania metalowe satynowe, szuflada i drzwiczki otwierane dwustronnie; wysokość 800 mm, szerokość 520 mm, głębokość 420 mm +/- 5mm </t>
  </si>
  <si>
    <t>2.</t>
  </si>
  <si>
    <t>I p. 5 pokoi mieszkalnych</t>
  </si>
  <si>
    <t>3.</t>
  </si>
  <si>
    <t>Łóżko szpitalne/ rehabilitacyjne</t>
  </si>
  <si>
    <t>II p. 15 pokoi mieszkalnych (12 szt.)</t>
  </si>
  <si>
    <t xml:space="preserve">Łóżko rehabilitacyjne czterosegmentowe, sterowane elektrycznie w obudowie drewnianej, stabilna konstrukcja łóżka wykonana z profili stalowych o wym. 50x20mm malowanych proszkowo kolorze zbliżonym do koloru obudowy, obudowa łóżka w kolorze buk  z drewna i płyty laminowanej w komplecie z drewnianymi poręczami bocznymi poruszającymi się w  ceowniku aluminiowym półzamkniętym o wymiarach 20x20 mm  Szczyt łóżka w formie skrzyni przód i tył płyta laminowana, słupki oraz krawędź górna z drewna bukowego, złożone barierki wystają ponad leże maksymalnie 2 cm  (bez materaca), regulacja kąta ramki podudzia  mechanizmem zapadkowym – przesuw wzdłużny systemem rolkowym </t>
  </si>
  <si>
    <r>
      <rPr>
        <sz val="11"/>
        <color rgb="FF000000"/>
        <rFont val="Arial"/>
        <family val="2"/>
        <charset val="238"/>
      </rPr>
      <t xml:space="preserve">I p. 5 </t>
    </r>
    <r>
      <rPr>
        <sz val="11"/>
        <color rgb="FF000000"/>
        <rFont val="Calibri"/>
        <family val="2"/>
        <charset val="238"/>
      </rPr>
      <t>pokoi</t>
    </r>
    <r>
      <rPr>
        <sz val="11"/>
        <color rgb="FF000000"/>
        <rFont val="Arial"/>
        <family val="2"/>
        <charset val="238"/>
      </rPr>
      <t xml:space="preserve"> mieszkalnych     (6 szt.)</t>
    </r>
  </si>
  <si>
    <t>4.</t>
  </si>
  <si>
    <t>T pomocniczy (5szt.)</t>
  </si>
  <si>
    <t>5.</t>
  </si>
  <si>
    <t>Łóżko szpitalne rehabilitacyjne  (wysięgnik z podwieszką, statyw przyłóżkowy na kroplówki)</t>
  </si>
  <si>
    <t>II p. 15 pokoi mieszkalnych</t>
  </si>
  <si>
    <t xml:space="preserve">Łóżko rehabilitacyjne czterosegmentowe, sterowane elektrycznie w obudowie drewnianej, stabilna konstrukcja łóżka wykonana z profili stalowych o wym. 50x20mm malowanych proszkowo kolorze zbliżonym do koloru obudowy, obudowa łóżka w kolorze buk  z drewna i płyty laminowanej w komplecie z drewnianymi poręczami bocznymi poruszającymi się w  ceowniku aluminiowym półzamkniętym o wymiarach 20x20 mm  Szczyt łóżka w formie skrzyni , przód i tył płyta laminowana , słupki oraz krawędź górna z drewna bukowego, złożone barierki wystają ponad leże maksymalnie 2 cm  ( bez materaca), regulacja kąta ramki podudzia  mechanizmem zapadkowym – przesuw wzdłużny systemem rolkowym, w wyposażeniu: wysięgnik z podwieszką, statyw przyłóżkowy na kroplówki </t>
  </si>
  <si>
    <t>6.</t>
  </si>
  <si>
    <t>Łóżko szpitalne elektryczne/rehabilitacyjne  (wysięgnik z podwieszką, statyw przyłóżkowy na kroplówki)</t>
  </si>
  <si>
    <t xml:space="preserve">T pomocnicze   </t>
  </si>
  <si>
    <t>7.</t>
  </si>
  <si>
    <t>Fotel do pobierania krwi</t>
  </si>
  <si>
    <t>II p. gabinet socjalny - zabiegowy</t>
  </si>
  <si>
    <t>Stanowisko do pobierania krwi, to wyrób, który poprzez zintegrowanie krzesła i stolika zabiegowego przeznaczony jest do ułatwienia przeprowadzenia zabiegu iniekcji na prawym lub lewym przedramieniu osoby poddawanej zabiegowi. Wyrób wyposażony we wspornik "podłokietnik", który służy do podparcia przedramienia pacjenta lub osoby poddawanej zabiegowi. Budowa: półka stanowiska (w zależności od modelu), podłokietnik regulowany (lub dwa, w zależności od modelu), pokrętło regulacji położenia i wysokości podłokietnika, siedzisko-oparcie, rama stanowiska. Wymiary całkowite: szer./dł./wys. 606/805/825 mm. Dopuszczalne obciążenie 120 kg</t>
  </si>
  <si>
    <t>8.</t>
  </si>
  <si>
    <t>Leżanka lekarska</t>
  </si>
  <si>
    <t>Leżanka lekarska wykonana z rur stalowych, pokrytych lakierem proszkowym, odpornym na promieniowanie UV, uszkodzenia mechaniczne i środki dezynfekcyjno-myjące. Segmenty leża oraz zagłówka są tapicerowane.</t>
  </si>
  <si>
    <t>Dł. 190 cm, szer. 55 cm, wysokość 55 cm, Kątowa regulacja segmentu zagłówka + 45 do - 30 °, Maksymalne dopuszczalne obciążenie 180 kg</t>
  </si>
  <si>
    <t>SUMA</t>
  </si>
  <si>
    <t>– wydatki niekwalifikowalne</t>
  </si>
  <si>
    <t>Materac do łóżka</t>
  </si>
  <si>
    <t>II p., 15 pokoi mieszkalnych (24)</t>
  </si>
  <si>
    <t>Materac piankowy, pokrowiec medyczny zmywalny, paroprzepuszczalny, zapinany na zamek błyskawiczny, wysokość 10 cm, szerokość 90 cm, długość 200 cm</t>
  </si>
  <si>
    <t>I p. 5 pokoi mieszkalnych (6)</t>
  </si>
  <si>
    <t>NKW</t>
  </si>
  <si>
    <r>
      <rPr>
        <sz val="11"/>
        <color rgb="FF000000"/>
        <rFont val="Arial"/>
        <family val="2"/>
        <charset val="238"/>
      </rPr>
      <t>2.</t>
    </r>
    <r>
      <rPr>
        <sz val="7"/>
        <color rgb="FF000000"/>
        <rFont val="Times New Roman"/>
        <family val="1"/>
        <charset val="238"/>
      </rPr>
      <t xml:space="preserve">    </t>
    </r>
    <r>
      <rPr>
        <sz val="11"/>
        <color rgb="FF000000"/>
        <rFont val="Arial"/>
        <family val="2"/>
        <charset val="238"/>
      </rPr>
      <t> </t>
    </r>
  </si>
  <si>
    <t>Firanki + zasłony</t>
  </si>
  <si>
    <t>II p., 15 pokoi mieszkalnych</t>
  </si>
  <si>
    <r>
      <rPr>
        <sz val="11"/>
        <color rgb="FF000000"/>
        <rFont val="Arial"/>
        <family val="2"/>
        <charset val="238"/>
      </rPr>
      <t>Zasłona 100% zaciemniająca, z atestem, trudno palna, poliester 100%, gramatura min 236 g/m</t>
    </r>
    <r>
      <rPr>
        <vertAlign val="superscript"/>
        <sz val="11"/>
        <color rgb="FF000000"/>
        <rFont val="Arial"/>
        <family val="2"/>
        <charset val="238"/>
      </rPr>
      <t>2</t>
    </r>
    <r>
      <rPr>
        <sz val="11"/>
        <color rgb="FF000000"/>
        <rFont val="Arial"/>
        <family val="2"/>
        <charset val="238"/>
      </rPr>
      <t>, kurczliwość tkaniny 1%, +/- 3% Gotowa uszyta zasłona zaopatrzona w taśmę marszczącą żyłkowa typu smok, boki i dół zasłony obszyty; wysokość:300 cm +/- 3%  szerokość 150 -200 cm +/- 3% sztuk 28 (14 kompletów) Zasłony z opcją zasłaniania, kpl.2szt</t>
    </r>
  </si>
  <si>
    <r>
      <rPr>
        <sz val="11"/>
        <color rgb="FF000000"/>
        <rFont val="Arial"/>
        <family val="2"/>
        <charset val="238"/>
      </rPr>
      <t>Firanka</t>
    </r>
    <r>
      <rPr>
        <b/>
        <sz val="11"/>
        <color rgb="FF000000"/>
        <rFont val="Arial"/>
        <family val="2"/>
        <charset val="238"/>
      </rPr>
      <t xml:space="preserve"> </t>
    </r>
    <r>
      <rPr>
        <sz val="11"/>
        <color rgb="FF000000"/>
        <rFont val="Arial"/>
        <family val="2"/>
        <charset val="238"/>
      </rPr>
      <t>woal kolor ecru, -gramatura – 90 do 110 gr./m</t>
    </r>
    <r>
      <rPr>
        <vertAlign val="superscript"/>
        <sz val="11"/>
        <color rgb="FF000000"/>
        <rFont val="Arial"/>
        <family val="2"/>
        <charset val="238"/>
      </rPr>
      <t xml:space="preserve">2 </t>
    </r>
    <r>
      <rPr>
        <sz val="11"/>
        <color rgb="FF000000"/>
        <rFont val="Arial"/>
        <family val="2"/>
        <charset val="238"/>
      </rPr>
      <t xml:space="preserve"> gładka dół firanki wykończony haftem lub gipiurą minimum 30cm, firanka zaopatrzona w 5 cm taśmę marszczącą żyłkowa typu smok, firanka wykończone boki, taśma wszyta. Cena za mb ma uwzględniać gotowy wyrób. Firana gładka, upięta na taśmie w proporcji 1:2</t>
    </r>
  </si>
  <si>
    <r>
      <rPr>
        <sz val="11"/>
        <color rgb="FF000000"/>
        <rFont val="Arial"/>
        <family val="2"/>
        <charset val="238"/>
      </rPr>
      <t>3.</t>
    </r>
    <r>
      <rPr>
        <sz val="7"/>
        <color rgb="FF000000"/>
        <rFont val="Times New Roman"/>
        <family val="1"/>
        <charset val="238"/>
      </rPr>
      <t xml:space="preserve">    </t>
    </r>
    <r>
      <rPr>
        <sz val="11"/>
        <color rgb="FF000000"/>
        <rFont val="Arial"/>
        <family val="2"/>
        <charset val="238"/>
      </rPr>
      <t> </t>
    </r>
  </si>
  <si>
    <t>II p., 3 pokoje opiekuna</t>
  </si>
  <si>
    <r>
      <rPr>
        <b/>
        <sz val="11"/>
        <color rgb="FF000000"/>
        <rFont val="Arial"/>
        <family val="2"/>
        <charset val="238"/>
      </rPr>
      <t>Zasłona</t>
    </r>
    <r>
      <rPr>
        <sz val="11"/>
        <color rgb="FF000000"/>
        <rFont val="Arial"/>
        <family val="2"/>
        <charset val="238"/>
      </rPr>
      <t xml:space="preserve"> 100% zaciemniająca, z atestem, trudno palna, poliester 100%, gramatura min 236 g/m</t>
    </r>
    <r>
      <rPr>
        <vertAlign val="superscript"/>
        <sz val="11"/>
        <color rgb="FF000000"/>
        <rFont val="Arial"/>
        <family val="2"/>
        <charset val="238"/>
      </rPr>
      <t>2</t>
    </r>
    <r>
      <rPr>
        <sz val="11"/>
        <color rgb="FF000000"/>
        <rFont val="Arial"/>
        <family val="2"/>
        <charset val="238"/>
      </rPr>
      <t>, kurczliwość tkaniny 1%, +/- 3% Gotowa uszyta zasłona zaopatrzona w taśmę marszczącą żyłkowa typu smok, boki i dół zasłony obszyty; wysokość:300 cm +/- 3%  szerokość 150 -200 cm +/- 3% sztuk 28 (14 kompletów) Zasłony z opcją zasłaniania, kpl.2szt</t>
    </r>
  </si>
  <si>
    <r>
      <rPr>
        <b/>
        <sz val="11"/>
        <color rgb="FF000000"/>
        <rFont val="Arial"/>
        <family val="2"/>
        <charset val="238"/>
      </rPr>
      <t xml:space="preserve">Firanka </t>
    </r>
    <r>
      <rPr>
        <sz val="11"/>
        <color rgb="FF000000"/>
        <rFont val="Arial"/>
        <family val="2"/>
        <charset val="238"/>
      </rPr>
      <t>woal kolor ecru, -gramatura – 90 do 110 gr./m</t>
    </r>
    <r>
      <rPr>
        <vertAlign val="superscript"/>
        <sz val="11"/>
        <color rgb="FF000000"/>
        <rFont val="Arial"/>
        <family val="2"/>
        <charset val="238"/>
      </rPr>
      <t xml:space="preserve">2 </t>
    </r>
    <r>
      <rPr>
        <sz val="11"/>
        <color rgb="FF000000"/>
        <rFont val="Arial"/>
        <family val="2"/>
        <charset val="238"/>
      </rPr>
      <t xml:space="preserve"> gładka dół firanki wykończony haftem lub gipiurą minimum 30cm, firanka zaopatrzona w 5 cm taśmę marszczącą żyłkowa typu smok, firanka wykończone boki, taśma wszyta. Cena za mb ma uwzględniać gotowy wyrób. Firana gładka, upięta na taśmie w proporcji 1:2</t>
    </r>
  </si>
  <si>
    <r>
      <rPr>
        <sz val="11"/>
        <color rgb="FF000000"/>
        <rFont val="Arial"/>
        <family val="2"/>
        <charset val="238"/>
      </rPr>
      <t>4.</t>
    </r>
    <r>
      <rPr>
        <sz val="7"/>
        <color rgb="FF000000"/>
        <rFont val="Times New Roman"/>
        <family val="1"/>
        <charset val="238"/>
      </rPr>
      <t xml:space="preserve">    </t>
    </r>
    <r>
      <rPr>
        <sz val="11"/>
        <color rgb="FF000000"/>
        <rFont val="Arial"/>
        <family val="2"/>
        <charset val="238"/>
      </rPr>
      <t> </t>
    </r>
  </si>
  <si>
    <t>II p. 3 jadalnie</t>
  </si>
  <si>
    <r>
      <rPr>
        <sz val="11"/>
        <color rgb="FF000000"/>
        <rFont val="Arial"/>
        <family val="2"/>
        <charset val="238"/>
      </rPr>
      <t>5.</t>
    </r>
    <r>
      <rPr>
        <sz val="7"/>
        <color rgb="FF000000"/>
        <rFont val="Times New Roman"/>
        <family val="1"/>
        <charset val="238"/>
      </rPr>
      <t xml:space="preserve">    </t>
    </r>
    <r>
      <rPr>
        <sz val="11"/>
        <color rgb="FF000000"/>
        <rFont val="Arial"/>
        <family val="2"/>
        <charset val="238"/>
      </rPr>
      <t> </t>
    </r>
  </si>
  <si>
    <t>II p. Pobyt dzienny – świetlica</t>
  </si>
  <si>
    <r>
      <rPr>
        <sz val="11"/>
        <color rgb="FF000000"/>
        <rFont val="Arial"/>
        <family val="2"/>
        <charset val="238"/>
      </rPr>
      <t>6.</t>
    </r>
    <r>
      <rPr>
        <sz val="7"/>
        <color rgb="FF000000"/>
        <rFont val="Times New Roman"/>
        <family val="1"/>
        <charset val="238"/>
      </rPr>
      <t xml:space="preserve">    </t>
    </r>
    <r>
      <rPr>
        <sz val="11"/>
        <color rgb="FF000000"/>
        <rFont val="Arial"/>
        <family val="2"/>
        <charset val="238"/>
      </rPr>
      <t> </t>
    </r>
  </si>
  <si>
    <t>II p. Pokój poradnictwa</t>
  </si>
  <si>
    <r>
      <rPr>
        <sz val="11"/>
        <color rgb="FF000000"/>
        <rFont val="Arial"/>
        <family val="2"/>
        <charset val="238"/>
      </rPr>
      <t>7.</t>
    </r>
    <r>
      <rPr>
        <sz val="7"/>
        <color rgb="FF000000"/>
        <rFont val="Times New Roman"/>
        <family val="1"/>
        <charset val="238"/>
      </rPr>
      <t xml:space="preserve">    </t>
    </r>
    <r>
      <rPr>
        <sz val="11"/>
        <color rgb="FF000000"/>
        <rFont val="Arial"/>
        <family val="2"/>
        <charset val="238"/>
      </rPr>
      <t> </t>
    </r>
  </si>
  <si>
    <r>
      <rPr>
        <sz val="11"/>
        <color rgb="FF000000"/>
        <rFont val="Arial"/>
        <family val="2"/>
        <charset val="238"/>
      </rPr>
      <t>8.</t>
    </r>
    <r>
      <rPr>
        <sz val="7"/>
        <color rgb="FF000000"/>
        <rFont val="Times New Roman"/>
        <family val="1"/>
        <charset val="238"/>
      </rPr>
      <t xml:space="preserve">    </t>
    </r>
    <r>
      <rPr>
        <sz val="11"/>
        <color rgb="FF000000"/>
        <rFont val="Arial"/>
        <family val="2"/>
        <charset val="238"/>
      </rPr>
      <t> </t>
    </r>
  </si>
  <si>
    <t>I p. jadalnia</t>
  </si>
  <si>
    <r>
      <rPr>
        <sz val="11"/>
        <color rgb="FF000000"/>
        <rFont val="Arial"/>
        <family val="2"/>
        <charset val="238"/>
      </rPr>
      <t>9.</t>
    </r>
    <r>
      <rPr>
        <sz val="7"/>
        <color rgb="FF000000"/>
        <rFont val="Times New Roman"/>
        <family val="1"/>
        <charset val="238"/>
      </rPr>
      <t xml:space="preserve">    </t>
    </r>
    <r>
      <rPr>
        <sz val="11"/>
        <color rgb="FF000000"/>
        <rFont val="Arial"/>
        <family val="2"/>
        <charset val="238"/>
      </rPr>
      <t> </t>
    </r>
  </si>
  <si>
    <t>I p. pokój opiekunów</t>
  </si>
  <si>
    <r>
      <rPr>
        <sz val="11"/>
        <color rgb="FF000000"/>
        <rFont val="Arial"/>
        <family val="2"/>
        <charset val="238"/>
      </rPr>
      <t>10.</t>
    </r>
    <r>
      <rPr>
        <sz val="7"/>
        <color rgb="FF000000"/>
        <rFont val="Times New Roman"/>
        <family val="1"/>
        <charset val="238"/>
      </rPr>
      <t xml:space="preserve">  </t>
    </r>
    <r>
      <rPr>
        <sz val="11"/>
        <color rgb="FF000000"/>
        <rFont val="Arial"/>
        <family val="2"/>
        <charset val="238"/>
      </rPr>
      <t> </t>
    </r>
  </si>
  <si>
    <t xml:space="preserve"> I p.ŚDS – pobyt dzienny gabinety 2</t>
  </si>
  <si>
    <r>
      <rPr>
        <sz val="11"/>
        <color rgb="FF000000"/>
        <rFont val="Arial"/>
        <family val="2"/>
        <charset val="238"/>
      </rPr>
      <t>11.</t>
    </r>
    <r>
      <rPr>
        <sz val="7"/>
        <color rgb="FF000000"/>
        <rFont val="Times New Roman"/>
        <family val="1"/>
        <charset val="238"/>
      </rPr>
      <t xml:space="preserve">  </t>
    </r>
    <r>
      <rPr>
        <sz val="11"/>
        <color rgb="FF000000"/>
        <rFont val="Arial"/>
        <family val="2"/>
        <charset val="238"/>
      </rPr>
      <t> </t>
    </r>
  </si>
  <si>
    <t>I p. ŚDS – pobyt dzienny pokój socjalny (wyciszeń )</t>
  </si>
  <si>
    <r>
      <rPr>
        <sz val="11"/>
        <color rgb="FF000000"/>
        <rFont val="Arial"/>
        <family val="2"/>
        <charset val="238"/>
      </rPr>
      <t>Firanka woal kolor ecru, -gramatura – 90 do 110 gr./m</t>
    </r>
    <r>
      <rPr>
        <vertAlign val="superscript"/>
        <sz val="11"/>
        <color rgb="FF000000"/>
        <rFont val="Arial"/>
        <family val="2"/>
        <charset val="238"/>
      </rPr>
      <t xml:space="preserve">2 </t>
    </r>
    <r>
      <rPr>
        <sz val="11"/>
        <color rgb="FF000000"/>
        <rFont val="Arial"/>
        <family val="2"/>
        <charset val="238"/>
      </rPr>
      <t xml:space="preserve"> gładka dół firanki wykończony haftem lub gipiurą minimum 30cm, firanka zaopatrzona w 5 cm taśmę marszczącą żyłkowa typu smok, firanka wykończone boki, taśma wszyta. Cena za mb ma uwzględniać gotowy wyrób. Firana gładka, upięta na taśmie w proporcji 1:2</t>
    </r>
  </si>
  <si>
    <r>
      <rPr>
        <sz val="11"/>
        <color rgb="FF000000"/>
        <rFont val="Arial"/>
        <family val="2"/>
        <charset val="238"/>
      </rPr>
      <t>12.</t>
    </r>
    <r>
      <rPr>
        <sz val="7"/>
        <color rgb="FF000000"/>
        <rFont val="Times New Roman"/>
        <family val="1"/>
        <charset val="238"/>
      </rPr>
      <t xml:space="preserve">  </t>
    </r>
    <r>
      <rPr>
        <sz val="11"/>
        <color rgb="FF000000"/>
        <rFont val="Arial"/>
        <family val="2"/>
        <charset val="238"/>
      </rPr>
      <t> </t>
    </r>
  </si>
  <si>
    <t>I p. ŚDS – pobyt dzienny jadalnia</t>
  </si>
  <si>
    <r>
      <rPr>
        <sz val="11"/>
        <color rgb="FF000000"/>
        <rFont val="Arial"/>
        <family val="2"/>
        <charset val="238"/>
      </rPr>
      <t>13.</t>
    </r>
    <r>
      <rPr>
        <sz val="7"/>
        <color rgb="FF000000"/>
        <rFont val="Times New Roman"/>
        <family val="1"/>
        <charset val="238"/>
      </rPr>
      <t xml:space="preserve">  </t>
    </r>
    <r>
      <rPr>
        <sz val="11"/>
        <color rgb="FF000000"/>
        <rFont val="Arial"/>
        <family val="2"/>
        <charset val="238"/>
      </rPr>
      <t> </t>
    </r>
  </si>
  <si>
    <t>Firanki + zasłony 160/200</t>
  </si>
  <si>
    <t>Parter – 7 gabinetów</t>
  </si>
  <si>
    <r>
      <rPr>
        <sz val="11"/>
        <color rgb="FF000000"/>
        <rFont val="Arial"/>
        <family val="2"/>
        <charset val="238"/>
      </rPr>
      <t>14.</t>
    </r>
    <r>
      <rPr>
        <sz val="7"/>
        <color rgb="FF000000"/>
        <rFont val="Times New Roman"/>
        <family val="1"/>
        <charset val="238"/>
      </rPr>
      <t xml:space="preserve">  </t>
    </r>
    <r>
      <rPr>
        <sz val="11"/>
        <color rgb="FF000000"/>
        <rFont val="Arial"/>
        <family val="2"/>
        <charset val="238"/>
      </rPr>
      <t> </t>
    </r>
  </si>
  <si>
    <t>Firanki + zasłony 60/200</t>
  </si>
  <si>
    <r>
      <rPr>
        <b/>
        <sz val="11"/>
        <color rgb="FF000000"/>
        <rFont val="Arial"/>
        <family val="2"/>
        <charset val="238"/>
      </rPr>
      <t>Zasłona</t>
    </r>
    <r>
      <rPr>
        <sz val="11"/>
        <color rgb="FF000000"/>
        <rFont val="Arial"/>
        <family val="2"/>
        <charset val="238"/>
      </rPr>
      <t xml:space="preserve"> 100% zaciemniająca, z atestem, trudno palna, poliester 100%, gramatura min 236 g/m</t>
    </r>
    <r>
      <rPr>
        <vertAlign val="superscript"/>
        <sz val="11"/>
        <color rgb="FF000000"/>
        <rFont val="Arial"/>
        <family val="2"/>
        <charset val="238"/>
      </rPr>
      <t>2</t>
    </r>
    <r>
      <rPr>
        <sz val="11"/>
        <color rgb="FF000000"/>
        <rFont val="Arial"/>
        <family val="2"/>
        <charset val="238"/>
      </rPr>
      <t>, kurczliwość tkaniny 1%, +/- 3% Gotowa uszyta zasłona zaopatrzona w taśmę marszczącą żyłkowa typu smok, boki i dół zasłony obszyty; wysokość:300 cm +/- 3%  szerokość 150cm +/- 3% (10szt.) Zasłony z opcją zasłaniania, kpl.2szt</t>
    </r>
  </si>
  <si>
    <r>
      <rPr>
        <sz val="11"/>
        <color rgb="FF000000"/>
        <rFont val="Arial"/>
        <family val="2"/>
        <charset val="238"/>
      </rPr>
      <t>15.</t>
    </r>
    <r>
      <rPr>
        <sz val="7"/>
        <color rgb="FF000000"/>
        <rFont val="Times New Roman"/>
        <family val="1"/>
        <charset val="238"/>
      </rPr>
      <t xml:space="preserve">  </t>
    </r>
    <r>
      <rPr>
        <sz val="11"/>
        <color rgb="FF000000"/>
        <rFont val="Arial"/>
        <family val="2"/>
        <charset val="238"/>
      </rPr>
      <t> </t>
    </r>
  </si>
  <si>
    <t>Podkład gumowy 110/140</t>
  </si>
  <si>
    <t>Podkład  na materac nieprzemakalny jest niezwykle praktyczny, stanowiący kombinację tkaniny frotte z wierzchniej strony produktu i ceraty od spodu. Kolor biały. wierzch - 70% bawełna, 30% poliester, spód – polichlorek winylu 100% PVC</t>
  </si>
  <si>
    <r>
      <rPr>
        <sz val="11"/>
        <color rgb="FF000000"/>
        <rFont val="Arial"/>
        <family val="2"/>
        <charset val="238"/>
      </rPr>
      <t>16.</t>
    </r>
    <r>
      <rPr>
        <sz val="7"/>
        <color rgb="FF000000"/>
        <rFont val="Times New Roman"/>
        <family val="1"/>
        <charset val="238"/>
      </rPr>
      <t xml:space="preserve">  </t>
    </r>
    <r>
      <rPr>
        <sz val="11"/>
        <color rgb="FF000000"/>
        <rFont val="Arial"/>
        <family val="2"/>
        <charset val="238"/>
      </rPr>
      <t> </t>
    </r>
  </si>
  <si>
    <t>Podkład płócienny</t>
  </si>
  <si>
    <t xml:space="preserve">IIp. 15 pokoi mieszkalnych </t>
  </si>
  <si>
    <t>Podkład płócienny, 100% bawełny, wymiar:110x140 cm +/- 3%. Jednobarwne, pastelowe</t>
  </si>
  <si>
    <t>(48)</t>
  </si>
  <si>
    <t>I p. 5 pokoi mieszkalnych (12)</t>
  </si>
  <si>
    <r>
      <rPr>
        <sz val="11"/>
        <color rgb="FF000000"/>
        <rFont val="Arial"/>
        <family val="2"/>
        <charset val="238"/>
      </rPr>
      <t>17.</t>
    </r>
    <r>
      <rPr>
        <sz val="7"/>
        <color rgb="FF000000"/>
        <rFont val="Times New Roman"/>
        <family val="1"/>
        <charset val="238"/>
      </rPr>
      <t xml:space="preserve">  </t>
    </r>
    <r>
      <rPr>
        <sz val="11"/>
        <color rgb="FF000000"/>
        <rFont val="Arial"/>
        <family val="2"/>
        <charset val="238"/>
      </rPr>
      <t> </t>
    </r>
  </si>
  <si>
    <t>Ręcznik 50/100</t>
  </si>
  <si>
    <t>II p., 15 pokoi mieszkalnych(72)</t>
  </si>
  <si>
    <t>Ręcznik kąpielowy, wymiary 50x100 cm, skład: 100% bawełna, temp. prania 40°, gramatura 500 g/m2</t>
  </si>
  <si>
    <t>I . 5 pokoi mieszkalnych (18)</t>
  </si>
  <si>
    <r>
      <rPr>
        <sz val="11"/>
        <color rgb="FF000000"/>
        <rFont val="Arial"/>
        <family val="2"/>
        <charset val="238"/>
      </rPr>
      <t>18.</t>
    </r>
    <r>
      <rPr>
        <sz val="7"/>
        <color rgb="FF000000"/>
        <rFont val="Times New Roman"/>
        <family val="1"/>
        <charset val="238"/>
      </rPr>
      <t xml:space="preserve">  </t>
    </r>
    <r>
      <rPr>
        <sz val="11"/>
        <color rgb="FF000000"/>
        <rFont val="Arial"/>
        <family val="2"/>
        <charset val="238"/>
      </rPr>
      <t> </t>
    </r>
  </si>
  <si>
    <t>Ręcznik kąpielowy 70/140</t>
  </si>
  <si>
    <t>II p., 15 pokoi mieszkalnych (48)</t>
  </si>
  <si>
    <t>Ręcznik kąpielowy, wymiary 70x140 cm, skład: 100% bawełna  temp. prania 40°, gramatura 500 g/m2</t>
  </si>
  <si>
    <r>
      <rPr>
        <sz val="11"/>
        <color rgb="FF000000"/>
        <rFont val="Arial"/>
        <family val="2"/>
        <charset val="238"/>
      </rPr>
      <t>19.</t>
    </r>
    <r>
      <rPr>
        <sz val="7"/>
        <color rgb="FF000000"/>
        <rFont val="Times New Roman"/>
        <family val="1"/>
        <charset val="238"/>
      </rPr>
      <t xml:space="preserve">  </t>
    </r>
    <r>
      <rPr>
        <sz val="11"/>
        <color rgb="FF000000"/>
        <rFont val="Arial"/>
        <family val="2"/>
        <charset val="238"/>
      </rPr>
      <t> </t>
    </r>
  </si>
  <si>
    <t>Koc</t>
  </si>
  <si>
    <t>30</t>
  </si>
  <si>
    <t xml:space="preserve">II p., 15 pokoi </t>
  </si>
  <si>
    <t>Koc: 60% +/- 3% bawełna, 40% +/- 3% akryl</t>
  </si>
  <si>
    <t>Mieszkalnych(24)</t>
  </si>
  <si>
    <t>- rozmiar: 150 x 200 cm +/- 3%</t>
  </si>
  <si>
    <t>- gramatura  min.350g/m2</t>
  </si>
  <si>
    <t>- obszycie: frędzle, jednokolorowe, pastelowe</t>
  </si>
  <si>
    <r>
      <rPr>
        <sz val="11"/>
        <color rgb="FF000000"/>
        <rFont val="Arial"/>
        <family val="2"/>
        <charset val="238"/>
      </rPr>
      <t>20.</t>
    </r>
    <r>
      <rPr>
        <sz val="7"/>
        <color rgb="FF000000"/>
        <rFont val="Times New Roman"/>
        <family val="1"/>
        <charset val="238"/>
      </rPr>
      <t xml:space="preserve">  </t>
    </r>
    <r>
      <rPr>
        <sz val="11"/>
        <color rgb="FF000000"/>
        <rFont val="Arial"/>
        <family val="2"/>
        <charset val="238"/>
      </rPr>
      <t> </t>
    </r>
  </si>
  <si>
    <t>Poduszka + kołdra</t>
  </si>
  <si>
    <t>II p., 15 pokoi mieszkalnych (30)</t>
  </si>
  <si>
    <t>Poduszka:</t>
  </si>
  <si>
    <t>I p. 5 pokoi mieszkalnych (10)</t>
  </si>
  <si>
    <t xml:space="preserve"> 70x80 cm +/- 3%, antyalergiczna, 45% </t>
  </si>
  <si>
    <t>+/- 3% bawełna, 55% +/- 3% poliester, wypełnienie: spiralnie skręcone silikonizowane włókno poliestrowe (HCS) w kształcie rurki</t>
  </si>
  <si>
    <r>
      <rPr>
        <b/>
        <sz val="11"/>
        <color rgb="FF000000"/>
        <rFont val="Arial"/>
        <family val="2"/>
        <charset val="238"/>
      </rPr>
      <t>Kołdra</t>
    </r>
    <r>
      <rPr>
        <sz val="11"/>
        <color rgb="FF000000"/>
        <rFont val="Arial"/>
        <family val="2"/>
        <charset val="238"/>
      </rPr>
      <t>: 155x200 cm +/- 3%  antyalergiczna, 45% +/- 3% bawełna, 55% +/- 3% poliester, wypełnienie: spiralnie skręcone silikonizowane włókno poliestrowe (HCS) w kształcie rurki</t>
    </r>
  </si>
  <si>
    <r>
      <rPr>
        <sz val="11"/>
        <color rgb="FF000000"/>
        <rFont val="Arial"/>
        <family val="2"/>
        <charset val="238"/>
      </rPr>
      <t>21.</t>
    </r>
    <r>
      <rPr>
        <sz val="7"/>
        <color rgb="FF000000"/>
        <rFont val="Times New Roman"/>
        <family val="1"/>
        <charset val="238"/>
      </rPr>
      <t xml:space="preserve">  </t>
    </r>
    <r>
      <rPr>
        <sz val="11"/>
        <color rgb="FF000000"/>
        <rFont val="Arial"/>
        <family val="2"/>
        <charset val="238"/>
      </rPr>
      <t> </t>
    </r>
  </si>
  <si>
    <t>Pościel (poszewka, poszwa, prześcieradło z gumką)</t>
  </si>
  <si>
    <t>Kpl. pościeli</t>
  </si>
  <si>
    <r>
      <rPr>
        <sz val="11"/>
        <color rgb="FF000000"/>
        <rFont val="Arial"/>
        <family val="2"/>
        <charset val="238"/>
      </rPr>
      <t xml:space="preserve"> </t>
    </r>
    <r>
      <rPr>
        <b/>
        <sz val="11"/>
        <color rgb="FF000000"/>
        <rFont val="Arial"/>
        <family val="2"/>
        <charset val="238"/>
      </rPr>
      <t>poszwa</t>
    </r>
    <r>
      <rPr>
        <sz val="11"/>
        <color rgb="FF000000"/>
        <rFont val="Arial"/>
        <family val="2"/>
        <charset val="238"/>
      </rPr>
      <t xml:space="preserve"> – 160x200 cm +/- 3% – szt.,</t>
    </r>
  </si>
  <si>
    <r>
      <rPr>
        <sz val="11"/>
        <color rgb="FF000000"/>
        <rFont val="Arial"/>
        <family val="2"/>
        <charset val="238"/>
      </rPr>
      <t xml:space="preserve"> </t>
    </r>
    <r>
      <rPr>
        <b/>
        <sz val="11"/>
        <color rgb="FF000000"/>
        <rFont val="Arial"/>
        <family val="2"/>
        <charset val="238"/>
      </rPr>
      <t>poszewka na poduszkę</t>
    </r>
    <r>
      <rPr>
        <sz val="11"/>
        <color rgb="FF000000"/>
        <rFont val="Arial"/>
        <family val="2"/>
        <charset val="238"/>
      </rPr>
      <t xml:space="preserve"> – szt. 70x80 cm +/- 3%, 100% bawełna, kora satynowa, wykończenie z zamkiem, wzorzysta</t>
    </r>
  </si>
  <si>
    <r>
      <rPr>
        <b/>
        <sz val="11"/>
        <color rgb="FF000000"/>
        <rFont val="Arial"/>
        <family val="2"/>
        <charset val="238"/>
      </rPr>
      <t>prześcieradło</t>
    </r>
    <r>
      <rPr>
        <sz val="11"/>
        <color rgb="FF000000"/>
        <rFont val="Arial"/>
        <family val="2"/>
        <charset val="238"/>
      </rPr>
      <t xml:space="preserve"> z frotte elastycznej o gramaturze 155 g/m</t>
    </r>
    <r>
      <rPr>
        <vertAlign val="superscript"/>
        <sz val="11"/>
        <color rgb="FF000000"/>
        <rFont val="Arial"/>
        <family val="2"/>
        <charset val="238"/>
      </rPr>
      <t xml:space="preserve">2 </t>
    </r>
    <r>
      <rPr>
        <sz val="11"/>
        <color rgb="FF000000"/>
        <rFont val="Arial"/>
        <family val="2"/>
        <charset val="238"/>
      </rPr>
      <t xml:space="preserve">+/- 3% z gumką, 82% +/- 3% bawełna, 18% poliester wymiar: </t>
    </r>
    <r>
      <rPr>
        <sz val="11"/>
        <color rgb="FFFF0000"/>
        <rFont val="Arial"/>
        <family val="2"/>
        <charset val="238"/>
      </rPr>
      <t xml:space="preserve">150-160x200 cm </t>
    </r>
    <r>
      <rPr>
        <sz val="11"/>
        <color rgb="FF000000"/>
        <rFont val="Arial"/>
        <family val="2"/>
        <charset val="238"/>
      </rPr>
      <t>+/- 3% jednobarwne, pastelowe</t>
    </r>
  </si>
  <si>
    <r>
      <rPr>
        <sz val="11"/>
        <color rgb="FF000000"/>
        <rFont val="Arial"/>
        <family val="2"/>
        <charset val="238"/>
      </rPr>
      <t>22.</t>
    </r>
    <r>
      <rPr>
        <sz val="7"/>
        <color rgb="FF000000"/>
        <rFont val="Times New Roman"/>
        <family val="1"/>
        <charset val="238"/>
      </rPr>
      <t xml:space="preserve">  </t>
    </r>
    <r>
      <rPr>
        <sz val="11"/>
        <color rgb="FF000000"/>
        <rFont val="Arial"/>
        <family val="2"/>
        <charset val="238"/>
      </rPr>
      <t> </t>
    </r>
  </si>
  <si>
    <t>Narzuta</t>
  </si>
  <si>
    <t>40</t>
  </si>
  <si>
    <t>skład: 100% akryl</t>
  </si>
  <si>
    <t>- rozmiar: 160 x 210 cm +/- 3%</t>
  </si>
  <si>
    <t>- gramatura 450g/m2</t>
  </si>
  <si>
    <t>- obszycie: taśma, jednokolorowe, pastelowe</t>
  </si>
  <si>
    <r>
      <rPr>
        <sz val="11"/>
        <color rgb="FF000000"/>
        <rFont val="Arial"/>
        <family val="2"/>
        <charset val="238"/>
      </rPr>
      <t>23.</t>
    </r>
    <r>
      <rPr>
        <sz val="7"/>
        <color rgb="FF000000"/>
        <rFont val="Times New Roman"/>
        <family val="1"/>
        <charset val="238"/>
      </rPr>
      <t xml:space="preserve">  </t>
    </r>
    <r>
      <rPr>
        <sz val="11"/>
        <color rgb="FF000000"/>
        <rFont val="Arial"/>
        <family val="2"/>
        <charset val="238"/>
      </rPr>
      <t> </t>
    </r>
  </si>
  <si>
    <t>Ścierka kuchenna</t>
  </si>
  <si>
    <t>II p., 15 pokoi mieszkalnych (60)</t>
  </si>
  <si>
    <r>
      <rPr>
        <sz val="11"/>
        <color rgb="FF000000"/>
        <rFont val="Arial"/>
        <family val="2"/>
        <charset val="238"/>
      </rPr>
      <t>Wymiar 50x70, bawełna, gramatura 500g/m</t>
    </r>
    <r>
      <rPr>
        <vertAlign val="superscript"/>
        <sz val="11"/>
        <color rgb="FF000000"/>
        <rFont val="Arial"/>
        <family val="2"/>
        <charset val="238"/>
      </rPr>
      <t>2</t>
    </r>
  </si>
  <si>
    <t>I p. 5 pokoi mieszkalnych (20)</t>
  </si>
  <si>
    <r>
      <rPr>
        <sz val="11"/>
        <color rgb="FF000000"/>
        <rFont val="Arial"/>
        <family val="2"/>
        <charset val="238"/>
      </rPr>
      <t>24.</t>
    </r>
    <r>
      <rPr>
        <sz val="7"/>
        <color rgb="FF000000"/>
        <rFont val="Times New Roman"/>
        <family val="1"/>
        <charset val="238"/>
      </rPr>
      <t xml:space="preserve">  </t>
    </r>
    <r>
      <rPr>
        <sz val="11"/>
        <color rgb="FF000000"/>
        <rFont val="Arial"/>
        <family val="2"/>
        <charset val="238"/>
      </rPr>
      <t> </t>
    </r>
  </si>
  <si>
    <t>Wieszak</t>
  </si>
  <si>
    <t>II p., 15 łazienek (48)</t>
  </si>
  <si>
    <t>Wieszak uniwersalny, Wymiary (szer. x wys.): 56 x 30 mm ± 2mm, Mocowanie wieszaka na wkręty</t>
  </si>
  <si>
    <t>I p. 5 łazienek (12)</t>
  </si>
  <si>
    <t>II p., 3 łazienki opiekuna (3)</t>
  </si>
  <si>
    <t>I p. łazienka opiekunów (1)</t>
  </si>
  <si>
    <t>Parter -2 szatnie i 2 łazienki (3)</t>
  </si>
  <si>
    <r>
      <rPr>
        <sz val="11"/>
        <color rgb="FF000000"/>
        <rFont val="Arial"/>
        <family val="2"/>
        <charset val="238"/>
      </rPr>
      <t>25.</t>
    </r>
    <r>
      <rPr>
        <sz val="7"/>
        <color rgb="FF000000"/>
        <rFont val="Times New Roman"/>
        <family val="1"/>
        <charset val="238"/>
      </rPr>
      <t xml:space="preserve">  </t>
    </r>
    <r>
      <rPr>
        <sz val="11"/>
        <color rgb="FF000000"/>
        <rFont val="Arial"/>
        <family val="2"/>
        <charset val="238"/>
      </rPr>
      <t> </t>
    </r>
  </si>
  <si>
    <t>Kotara prysznicowa</t>
  </si>
  <si>
    <t xml:space="preserve"> II p., 15 łazienek (15)</t>
  </si>
  <si>
    <t>Zasłona z PCV z kółkami do zawieszenia, Wodoszczelna, Łatwa do zamontowania nad wanną lub prysznicem, Biała, Wymiary 180 x 200 cm</t>
  </si>
  <si>
    <t>I p. 5 łazienek (5)</t>
  </si>
  <si>
    <t>I p. ŚDS toaleta 2+3 (1)</t>
  </si>
  <si>
    <t>Parter - 2 szatnie i 2 łazienki (3)</t>
  </si>
  <si>
    <r>
      <rPr>
        <sz val="11"/>
        <color rgb="FF000000"/>
        <rFont val="Arial"/>
        <family val="2"/>
        <charset val="238"/>
      </rPr>
      <t>26.</t>
    </r>
    <r>
      <rPr>
        <sz val="7"/>
        <color rgb="FF000000"/>
        <rFont val="Times New Roman"/>
        <family val="1"/>
        <charset val="238"/>
      </rPr>
      <t xml:space="preserve">  </t>
    </r>
    <r>
      <rPr>
        <sz val="11"/>
        <color rgb="FF000000"/>
        <rFont val="Arial"/>
        <family val="2"/>
        <charset val="238"/>
      </rPr>
      <t> </t>
    </r>
  </si>
  <si>
    <t>Szczotka WC</t>
  </si>
  <si>
    <t>II p., 15 łazienek (15)</t>
  </si>
  <si>
    <t>Szczotka z przeznaczeniem do WC, Obudowa plastikowa, Kolor biały</t>
  </si>
  <si>
    <t>I p. ŚDS toaleta 2+3 (8)</t>
  </si>
  <si>
    <t>Parter 2 szatnie 2 łazienki (3)</t>
  </si>
  <si>
    <t>Parter rehab. (4)</t>
  </si>
  <si>
    <r>
      <rPr>
        <sz val="11"/>
        <color rgb="FF000000"/>
        <rFont val="Arial"/>
        <family val="2"/>
        <charset val="238"/>
      </rPr>
      <t>27.</t>
    </r>
    <r>
      <rPr>
        <sz val="7"/>
        <color rgb="FF000000"/>
        <rFont val="Times New Roman"/>
        <family val="1"/>
        <charset val="238"/>
      </rPr>
      <t xml:space="preserve">  </t>
    </r>
    <r>
      <rPr>
        <sz val="11"/>
        <color rgb="FF000000"/>
        <rFont val="Arial"/>
        <family val="2"/>
        <charset val="238"/>
      </rPr>
      <t> </t>
    </r>
  </si>
  <si>
    <t>Kosz na śmieci</t>
  </si>
  <si>
    <t>Kosz z pokrywą uchylną "clicl-it" do worków jednorazowych, Pojemność 15l, Materiał tworzywo sztuczne, Wymiary: 280x235x438 Kolor beż.</t>
  </si>
  <si>
    <t>II p. 3 jadalnie (3)</t>
  </si>
  <si>
    <t>II p. pokój poradnictwa (1)</t>
  </si>
  <si>
    <t>II p. pom. gosp. (4)</t>
  </si>
  <si>
    <t>I p. jadalnia (1)</t>
  </si>
  <si>
    <t>I p. pokój opiekunów (1)</t>
  </si>
  <si>
    <t>I p. pom. pom-porz. (2)</t>
  </si>
  <si>
    <t>I p. ŚDS – gabinety 2 (4)</t>
  </si>
  <si>
    <t>I p. ŚDS – toaleta 2+3 (12)</t>
  </si>
  <si>
    <t>I p. ŚDS – 2 pom. gosp. (2)</t>
  </si>
  <si>
    <t>Patrer 7 gab. (7)</t>
  </si>
  <si>
    <t>Parter sekr. (1)</t>
  </si>
  <si>
    <t>Parter 2 wc (4)</t>
  </si>
  <si>
    <t>Parter -2 szatnie i 2 łazienki (5)</t>
  </si>
  <si>
    <t>Parter pom. porz. (2)</t>
  </si>
  <si>
    <r>
      <rPr>
        <sz val="11"/>
        <color rgb="FF000000"/>
        <rFont val="Arial"/>
        <family val="2"/>
        <charset val="238"/>
      </rPr>
      <t>28.</t>
    </r>
    <r>
      <rPr>
        <sz val="7"/>
        <color rgb="FF000000"/>
        <rFont val="Times New Roman"/>
        <family val="1"/>
        <charset val="238"/>
      </rPr>
      <t xml:space="preserve">  </t>
    </r>
    <r>
      <rPr>
        <sz val="11"/>
        <color rgb="FF000000"/>
        <rFont val="Arial"/>
        <family val="2"/>
        <charset val="238"/>
      </rPr>
      <t> </t>
    </r>
  </si>
  <si>
    <t>Parter – rehabilitacja (6)</t>
  </si>
  <si>
    <t>Kosz z pokrywą uchylną "clicl-it" do worków jednorazowych, Pojemność 20l, chrom, Wymiary: 280x235x438</t>
  </si>
  <si>
    <t>Parter – rehabilitacja (8)</t>
  </si>
  <si>
    <r>
      <rPr>
        <sz val="11"/>
        <color rgb="FF000000"/>
        <rFont val="Arial"/>
        <family val="2"/>
        <charset val="238"/>
      </rPr>
      <t>29.</t>
    </r>
    <r>
      <rPr>
        <sz val="7"/>
        <color rgb="FF000000"/>
        <rFont val="Times New Roman"/>
        <family val="1"/>
        <charset val="238"/>
      </rPr>
      <t xml:space="preserve">  </t>
    </r>
    <r>
      <rPr>
        <sz val="11"/>
        <color rgb="FF000000"/>
        <rFont val="Arial"/>
        <family val="2"/>
        <charset val="238"/>
      </rPr>
      <t> </t>
    </r>
  </si>
  <si>
    <t>Kosz na śmieci 40l</t>
  </si>
  <si>
    <t>II p. Gabinet socjalny – zabiegowy (1)</t>
  </si>
  <si>
    <r>
      <rPr>
        <sz val="11"/>
        <color rgb="FF000000"/>
        <rFont val="Arial"/>
        <family val="2"/>
        <charset val="238"/>
      </rPr>
      <t>Wykonany z plastiku i pokryty metalizowaną powierzchnią, Zbiornik na śmieci otwiera się nogą za pomocą specjalnego pedału. Konstrukcja pokrywy pozostawia zawartość kosza stale zamkniętą i niewidoczną</t>
    </r>
    <r>
      <rPr>
        <sz val="13.5"/>
        <color rgb="FF000000"/>
        <rFont val="Calibri"/>
        <family val="2"/>
        <charset val="238"/>
      </rPr>
      <t xml:space="preserve">, </t>
    </r>
    <r>
      <rPr>
        <sz val="18"/>
        <color rgb="FF000000"/>
        <rFont val="Calibri"/>
        <family val="2"/>
        <charset val="238"/>
      </rPr>
      <t xml:space="preserve"> </t>
    </r>
    <r>
      <rPr>
        <sz val="11"/>
        <color rgb="FF000000"/>
        <rFont val="Arial"/>
        <family val="2"/>
        <charset val="238"/>
      </rPr>
      <t>wymiary: (+, -) 349 x 282 x 680 mm</t>
    </r>
  </si>
  <si>
    <t>I p. ŚDS – pobyt dzienny jadalnia (1)</t>
  </si>
  <si>
    <r>
      <rPr>
        <sz val="11"/>
        <color rgb="FF000000"/>
        <rFont val="Arial"/>
        <family val="2"/>
        <charset val="238"/>
      </rPr>
      <t>30.</t>
    </r>
    <r>
      <rPr>
        <sz val="7"/>
        <color rgb="FF000000"/>
        <rFont val="Times New Roman"/>
        <family val="1"/>
        <charset val="238"/>
      </rPr>
      <t xml:space="preserve">  </t>
    </r>
    <r>
      <rPr>
        <sz val="11"/>
        <color rgb="FF000000"/>
        <rFont val="Arial"/>
        <family val="2"/>
        <charset val="238"/>
      </rPr>
      <t> </t>
    </r>
  </si>
  <si>
    <t>Kosz na śmieci 30l z pedałem</t>
  </si>
  <si>
    <t>Parter – korytarz</t>
  </si>
  <si>
    <t>Metalowy kosz otwierany na przycisk pedałowy. Wykonany ze stali nierdzewnej szczotkowanej, wykończenie matowe. Wewnętrzny pojemnik z plastiku ABS z uchwytem, wolnoopadająca pokrywa</t>
  </si>
  <si>
    <r>
      <rPr>
        <sz val="11"/>
        <color rgb="FF000000"/>
        <rFont val="Arial"/>
        <family val="2"/>
        <charset val="238"/>
      </rPr>
      <t>31.</t>
    </r>
    <r>
      <rPr>
        <sz val="7"/>
        <color rgb="FF000000"/>
        <rFont val="Times New Roman"/>
        <family val="1"/>
        <charset val="238"/>
      </rPr>
      <t xml:space="preserve">  </t>
    </r>
    <r>
      <rPr>
        <sz val="11"/>
        <color rgb="FF000000"/>
        <rFont val="Arial"/>
        <family val="2"/>
        <charset val="238"/>
      </rPr>
      <t> </t>
    </r>
  </si>
  <si>
    <t>Szczotka typu leniuszek</t>
  </si>
  <si>
    <t>Komplet zawiera: zamiatacz, kij oraz szufelkę, szufelka można wpiąć na kij tak, aby wisiała, produkt plastikowy dostępny w 4 kolorach: niebieski, zielony, żółty oraz pomarańczowy do wyboru</t>
  </si>
  <si>
    <t>II p. 3 łazienki opiekuna (3)</t>
  </si>
  <si>
    <t>WYMIARY: całkowita 30 x 6 x h 127,5 cm</t>
  </si>
  <si>
    <t>zamiatacz: 28 x 5 x h 12 cm</t>
  </si>
  <si>
    <t>szufelka: 22 x 6 x h 33 cm</t>
  </si>
  <si>
    <t>I p. ŚDS – toaleta 2+3 (5)</t>
  </si>
  <si>
    <t>kij: 120 cm</t>
  </si>
  <si>
    <t>Parter 2 szatnie i 2 łazienki (2)</t>
  </si>
  <si>
    <t>Parter rehab (4)</t>
  </si>
  <si>
    <r>
      <rPr>
        <sz val="11"/>
        <color rgb="FF000000"/>
        <rFont val="Arial"/>
        <family val="2"/>
        <charset val="238"/>
      </rPr>
      <t>32.</t>
    </r>
    <r>
      <rPr>
        <sz val="7"/>
        <color rgb="FF000000"/>
        <rFont val="Times New Roman"/>
        <family val="1"/>
        <charset val="238"/>
      </rPr>
      <t xml:space="preserve">  </t>
    </r>
    <r>
      <rPr>
        <sz val="11"/>
        <color rgb="FF000000"/>
        <rFont val="Arial"/>
        <family val="2"/>
        <charset val="238"/>
      </rPr>
      <t> </t>
    </r>
  </si>
  <si>
    <t>Mata łazienkowa antypoślizgowa</t>
  </si>
  <si>
    <t>II p., 15 łazienek (30)</t>
  </si>
  <si>
    <t>Mata łazienkowa, gumowa – pianka, antypoślizgowa</t>
  </si>
  <si>
    <t>I p. 5 łazienek (10)</t>
  </si>
  <si>
    <r>
      <rPr>
        <sz val="11"/>
        <color rgb="FF000000"/>
        <rFont val="Arial"/>
        <family val="2"/>
        <charset val="238"/>
      </rPr>
      <t>33.</t>
    </r>
    <r>
      <rPr>
        <sz val="7"/>
        <color rgb="FF000000"/>
        <rFont val="Times New Roman"/>
        <family val="1"/>
        <charset val="238"/>
      </rPr>
      <t xml:space="preserve">  </t>
    </r>
    <r>
      <rPr>
        <sz val="11"/>
        <color rgb="FF000000"/>
        <rFont val="Arial"/>
        <family val="2"/>
        <charset val="238"/>
      </rPr>
      <t> </t>
    </r>
  </si>
  <si>
    <t>Czajnik bezprzewodowy</t>
  </si>
  <si>
    <t>II p., 3 pokoje opiekuna (1)</t>
  </si>
  <si>
    <t>Czajnik bezprzewodowy, moc 2400 W, pojemność 1,5 l, materiał: tworzywo sztuczne</t>
  </si>
  <si>
    <t>Wieszak ze stali szlachetnej chromowanej  uniwersalny , Wymiary (szer. x wys.): 56 x 30 mm ± 2mm, Mocowanie wieszaka na wkręty</t>
  </si>
  <si>
    <t>I p. SDS gab. 2 (2)</t>
  </si>
  <si>
    <t>I p. ŚDS jadalnia (1)</t>
  </si>
  <si>
    <t>Parter 7 gabinetów (7)</t>
  </si>
  <si>
    <t>Parter sekretariat (1)</t>
  </si>
  <si>
    <r>
      <rPr>
        <sz val="11"/>
        <color rgb="FF000000"/>
        <rFont val="Arial"/>
        <family val="2"/>
        <charset val="238"/>
      </rPr>
      <t>34.</t>
    </r>
    <r>
      <rPr>
        <sz val="7"/>
        <color rgb="FF000000"/>
        <rFont val="Times New Roman"/>
        <family val="1"/>
        <charset val="238"/>
      </rPr>
      <t xml:space="preserve">  </t>
    </r>
    <r>
      <rPr>
        <sz val="11"/>
        <color rgb="FF000000"/>
        <rFont val="Arial"/>
        <family val="2"/>
        <charset val="238"/>
      </rPr>
      <t> </t>
    </r>
  </si>
  <si>
    <t>Zastawa stołowa</t>
  </si>
  <si>
    <t>Wymiary mogą się różnić +/- 3%</t>
  </si>
  <si>
    <t>Naczynia typu luminarc białe, nadające się do zmywarek i mikrofalówek, możliwość piętrowania i układanie w stosy.</t>
  </si>
  <si>
    <t xml:space="preserve">talerz obiadowy płytki – średnica: 26 cm: 30 szt. </t>
  </si>
  <si>
    <t xml:space="preserve"> talerz obiadowy głęboki – średnica: 23 cm: 30 szt. </t>
  </si>
  <si>
    <t xml:space="preserve"> talerz deserowy – średnica: 19 cm: 30 szt. </t>
  </si>
  <si>
    <t xml:space="preserve"> miseczki – średnica: 14 cm: 30 szt. </t>
  </si>
  <si>
    <t xml:space="preserve"> salaterki – wymiary co najmniej: 16 cm, 24 cm, 27 cm: 30 szt. </t>
  </si>
  <si>
    <t xml:space="preserve"> półmiski – wymiar co najmniej: 20 cm, 32 cm, 42 cm: 30 szt. </t>
  </si>
  <si>
    <t xml:space="preserve"> patery – na ciasto trzypoziomowa (wymiary co najmniej: mały talerz: 20 cm, średni talerz: 25 cm, duży talerz 30 cm), na tort (średnica co najmniej: 30 cm) : 30 szt. </t>
  </si>
  <si>
    <t xml:space="preserve"> waza – objętość co najmniej: 2,5 l, 3,5 l: 30 szt. </t>
  </si>
  <si>
    <t xml:space="preserve"> szklanka do herbaty – objętość: 250 ml: 30 szt. </t>
  </si>
  <si>
    <t xml:space="preserve"> kubek szklany żaroodporny – objętość: 330 ml: 30 szt. </t>
  </si>
  <si>
    <t xml:space="preserve"> dzbanki – 1,3 l, 1,5 l </t>
  </si>
  <si>
    <t xml:space="preserve"> sztućce:  wykonane ze stali nierdzewnej nadające się do mycia w zmywarce, </t>
  </si>
  <si>
    <t xml:space="preserve">łyżka stołowa obiadowa – długość: 20 cm: 30 szt. </t>
  </si>
  <si>
    <t xml:space="preserve"> widelec – długość: 20 cm: 30 szt. </t>
  </si>
  <si>
    <t xml:space="preserve"> nóż stołowy obiadowy – długość: 20 cm: 30 szt. </t>
  </si>
  <si>
    <t xml:space="preserve"> łyżeczka do herbaty – długość: 14 cm: 30 szt.</t>
  </si>
  <si>
    <r>
      <rPr>
        <sz val="11"/>
        <color rgb="FF000000"/>
        <rFont val="Arial"/>
        <family val="2"/>
        <charset val="238"/>
      </rPr>
      <t>35.</t>
    </r>
    <r>
      <rPr>
        <sz val="7"/>
        <color rgb="FF000000"/>
        <rFont val="Times New Roman"/>
        <family val="1"/>
        <charset val="238"/>
      </rPr>
      <t xml:space="preserve">  </t>
    </r>
    <r>
      <rPr>
        <sz val="11"/>
        <color rgb="FF000000"/>
        <rFont val="Arial"/>
        <family val="2"/>
        <charset val="238"/>
      </rPr>
      <t> </t>
    </r>
  </si>
  <si>
    <t>Wymiary mogą się różnić o +/- 3%</t>
  </si>
  <si>
    <r>
      <rPr>
        <sz val="11"/>
        <color rgb="FF000000"/>
        <rFont val="Arial"/>
        <family val="2"/>
        <charset val="238"/>
      </rPr>
      <t>36.</t>
    </r>
    <r>
      <rPr>
        <sz val="7"/>
        <color rgb="FF000000"/>
        <rFont val="Times New Roman"/>
        <family val="1"/>
        <charset val="238"/>
      </rPr>
      <t xml:space="preserve">  </t>
    </r>
    <r>
      <rPr>
        <sz val="11"/>
        <color rgb="FF000000"/>
        <rFont val="Arial"/>
        <family val="2"/>
        <charset val="238"/>
      </rPr>
      <t> </t>
    </r>
  </si>
  <si>
    <t>Wymiary mogą się różnić +,- 3%</t>
  </si>
  <si>
    <r>
      <rPr>
        <sz val="11"/>
        <color rgb="FF000000"/>
        <rFont val="Arial"/>
        <family val="2"/>
        <charset val="238"/>
      </rPr>
      <t>37.</t>
    </r>
    <r>
      <rPr>
        <sz val="7"/>
        <color rgb="FF000000"/>
        <rFont val="Times New Roman"/>
        <family val="1"/>
        <charset val="238"/>
      </rPr>
      <t xml:space="preserve">  </t>
    </r>
    <r>
      <rPr>
        <sz val="11"/>
        <color rgb="FF000000"/>
        <rFont val="Arial"/>
        <family val="2"/>
        <charset val="238"/>
      </rPr>
      <t> </t>
    </r>
  </si>
  <si>
    <t>Zestaw kawowy na 30 osób</t>
  </si>
  <si>
    <t>(30 filiżanek – 250ml., 30 spodków – 14cm)</t>
  </si>
  <si>
    <t>– Biała porcelana- wysoka jakość hotelowa</t>
  </si>
  <si>
    <t>– Wzmocnione brzegi, wysoka jakość szkliwa</t>
  </si>
  <si>
    <t>– Najwyższa odporność na zadrapania, obtłuczenia i szok termiczny</t>
  </si>
  <si>
    <t>- Można myć w zmywarkach</t>
  </si>
  <si>
    <t>- Można piętrować</t>
  </si>
  <si>
    <t>- Można używać w kuchenkach mikrofalowych</t>
  </si>
  <si>
    <r>
      <rPr>
        <sz val="11"/>
        <color rgb="FF000000"/>
        <rFont val="Arial"/>
        <family val="2"/>
        <charset val="238"/>
      </rPr>
      <t>38.</t>
    </r>
    <r>
      <rPr>
        <sz val="7"/>
        <color rgb="FF000000"/>
        <rFont val="Times New Roman"/>
        <family val="1"/>
        <charset val="238"/>
      </rPr>
      <t xml:space="preserve">  </t>
    </r>
    <r>
      <rPr>
        <sz val="11"/>
        <color rgb="FF000000"/>
        <rFont val="Arial"/>
        <family val="2"/>
        <charset val="238"/>
      </rPr>
      <t> </t>
    </r>
  </si>
  <si>
    <t>Wkład jednorazowy 100 szt.</t>
  </si>
  <si>
    <t>Fizykoterapia</t>
  </si>
  <si>
    <t>Wkład JEDNORAZOWY uniwersalny do mankietów ręka/noga (100 szt.).</t>
  </si>
  <si>
    <t>ŁĄCZNIE</t>
  </si>
  <si>
    <t>........................................................</t>
  </si>
  <si>
    <t>podpis osoby / osób upoważnionych do</t>
  </si>
  <si>
    <t>występowania w imieniu wykonawcy</t>
  </si>
  <si>
    <t>zakup, dostarczenie i montaż wyposażenia do  budynku środowiskowego domu samopomocy „Kalina”  w Lublinie w ramach Regionalnego Programu Operacyjnego Województwa Lubelskiego na lata 2014-2020 Osi Priorytetowej 13 Infrastruktura Społeczna Działania 13.2 Infrastruktura usług społecznych w formie współfinansowania UE.                                                                                                                                       ZP-P-I.271.145.2019</t>
  </si>
  <si>
    <t>Załącznik nr 5c do SIWZ i nr 1 do umowy</t>
  </si>
  <si>
    <r>
      <t xml:space="preserve">Wieszaki stojące (ubraniowe) </t>
    </r>
    <r>
      <rPr>
        <sz val="11"/>
        <rFont val="Arial"/>
        <family val="2"/>
        <charset val="238"/>
      </rPr>
      <t>Wieszak na ubrania stojący  ośmioramienny, wykonany ze stali chromowanej. Wymiary(+/- 5%): wys. 178 cm,  szer. 50 cm.</t>
    </r>
  </si>
  <si>
    <r>
      <t xml:space="preserve">Firanki + zasłony do okna 160/200
</t>
    </r>
    <r>
      <rPr>
        <sz val="11"/>
        <rFont val="Arial"/>
        <family val="2"/>
        <charset val="238"/>
      </rPr>
      <t>Zasłona 100% zaciemniająca, poliester 100%, gramatura min 236 g/m2. Gotowa uszyta zasłona zaopatrzona w taśmę marszczącą żyłkowa typu smok, boki i dół zasłony obszyty; wysokość:300 cm (+/- 3%)  szerokość 150 -200 cm (+/- 3%) 45 kompletów ( 90 szt.).
Firanka do okna 160/200 cm, tkanina typu woal, kolor ecru, -gramatura – od 90 do 110 gr./m2,  gładka, dół firanki wykończony haftem lub gipiurą minimum 30cm, firanka zaopatrzona w 5 cm taśmę marszczącą żyłkowa typu smok, firanka z wykończonymi bokami, taśma wszyta. Firana gładka, upięta na taśmie w proporcji 1:2.     Cena za komplet obejmuje 2 szt. zasłon i 1 szt. firany.</t>
    </r>
  </si>
  <si>
    <r>
      <t xml:space="preserve">Firanki + zasłony do okna 60/200
</t>
    </r>
    <r>
      <rPr>
        <sz val="11"/>
        <rFont val="Arial"/>
        <family val="2"/>
        <charset val="238"/>
      </rPr>
      <t>Zasłona 100% zaciemniająca, poliester 100%, gramatura min 236 g/m2. Gotowa uszyta zasłona zaopatrzona w taśmę marszczącą żyłkowa typu smok, boki i dół zasłony obszyty; wysokość:300 cm (+/- 3%)  szerokość 150cm ( +/- 3%). 10 kpl.( 20 szt.)
Firanka do okna 60/200, materiał typu woal kolor ecru, -gramatura – od 90 do 110 gr./m2  gładka, dół firanki wykończony haftem lub gipiurą minimum 30cm, firanka zaopatrzona w 5 cm taśmę marszczącą żyłkowa typu smok, firanka z wykończonymi bokami, taśma wszyta. Firana gładka, upięta na taśmie w proporcji 1:2. Cena za komplet obejmuje 2 szt. zasłon i 1 szt. firany.</t>
    </r>
  </si>
  <si>
    <r>
      <t xml:space="preserve">Podkład gumowy 110/140
</t>
    </r>
    <r>
      <rPr>
        <sz val="11"/>
        <rFont val="Arial"/>
        <family val="2"/>
        <charset val="238"/>
      </rPr>
      <t>Podkład  na materac nieprzemakalny,  z wierzchniej strony tkanina frotte, od spodu cerata, wielorazowego użytku. Kolor biały. wierzch - 70% bawełna, 30% poliester, spód – polichlorek winylu 100% PVC</t>
    </r>
  </si>
  <si>
    <r>
      <t xml:space="preserve">Podkład płócienny
</t>
    </r>
    <r>
      <rPr>
        <sz val="11"/>
        <rFont val="Arial"/>
        <family val="2"/>
        <charset val="238"/>
      </rPr>
      <t>Podkład płócienny, 100% bawełny, wymiar:110x140 cm ( +/- 3%). Jednobarwne, pastelowe</t>
    </r>
  </si>
  <si>
    <r>
      <t xml:space="preserve">Ręcznik 50/100
</t>
    </r>
    <r>
      <rPr>
        <sz val="11"/>
        <rFont val="Arial"/>
        <family val="2"/>
        <charset val="238"/>
      </rPr>
      <t>Ręcznik kąpielowy, o wymiarach 50x100 cm(+/- 3%), skład: 100% bawełna, gramatura min.500 g/m2</t>
    </r>
  </si>
  <si>
    <r>
      <t xml:space="preserve">Ręcznik kąpielowy 70/140
</t>
    </r>
    <r>
      <rPr>
        <sz val="11"/>
        <rFont val="Arial"/>
        <family val="2"/>
        <charset val="238"/>
      </rPr>
      <t>Ręcznik kąpielowy, o wymiarach 70x140 cm (+/- 3%), skład: 100% bawełna, gramatura min.500 g/m2</t>
    </r>
  </si>
  <si>
    <r>
      <t xml:space="preserve">Koc  
</t>
    </r>
    <r>
      <rPr>
        <sz val="11"/>
        <rFont val="Arial"/>
        <family val="2"/>
        <charset val="238"/>
      </rPr>
      <t>Koc o wymiarach:150x200 cm ( +/- 3%).                                        Skład: 60%( +/- 3%) bawełna, 40% (+/- 3%) akryl
gramatura  min.350g/m2
obszycie: frędzle, jednokolorowe, pastelowe</t>
    </r>
  </si>
  <si>
    <r>
      <t>Poduszka + kołdra
Poduszka</t>
    </r>
    <r>
      <rPr>
        <sz val="11"/>
        <rFont val="Arial"/>
        <family val="2"/>
        <charset val="238"/>
      </rPr>
      <t xml:space="preserve">: wymiar- 70x80 cm ( +/- 3%), antyalergiczna, 45%( +/- 3%) bawełna, 55% (+/- 3%) poliester, wypełnienie: spiralnie skręcone silikonizowane włókno poliestrowe (HCS) w kształcie rurki
</t>
    </r>
    <r>
      <rPr>
        <b/>
        <sz val="11"/>
        <rFont val="Arial"/>
        <family val="2"/>
        <charset val="238"/>
      </rPr>
      <t>Kołdra</t>
    </r>
    <r>
      <rPr>
        <sz val="11"/>
        <rFont val="Arial"/>
        <family val="2"/>
        <charset val="238"/>
      </rPr>
      <t>: 155x200 cm (+/- 3%)  antyalergiczna, 45%( +/- 3%) bawełna, 55% (+/- 3%) poliester, wypełnienie: spiralnie skręcone silikonizowane włókno poliestrowe (HCS) w kształcie rurki</t>
    </r>
  </si>
  <si>
    <r>
      <t xml:space="preserve">Pościel (poszewka, poszwa, prześcieradło z gumką)
</t>
    </r>
    <r>
      <rPr>
        <sz val="11"/>
        <rFont val="Arial"/>
        <family val="2"/>
        <charset val="238"/>
      </rPr>
      <t>Kpl. pościeli: poszwa – 160x200 cm (+/- 3%) – szt.,  poszewka na poduszkę – szt. 70x80 cm (+/- 3%), 100% bawełna, kora satynowa, wykończenie z zamkiem, wzorzysta, 
prześcieradło z tkaniny frotte elastycznej o gramaturze 155 g/m2 (+/- 3%) z gumką, 82% (+/- 3%) bawełna, 18% poliester wymiar: 150-160x200 cm (+/- 3%) jednobarwne, pastelowe</t>
    </r>
  </si>
  <si>
    <r>
      <t xml:space="preserve">Ścierka kuchenna
</t>
    </r>
    <r>
      <rPr>
        <sz val="11"/>
        <rFont val="Arial"/>
        <family val="2"/>
        <charset val="238"/>
      </rPr>
      <t>Ścierka kuchenna o wymiarach 50x70 cm(+/- 3%), skład: 100 % bawełna, gramatura min. 220g/m2</t>
    </r>
  </si>
  <si>
    <r>
      <t xml:space="preserve">Wieszak
</t>
    </r>
    <r>
      <rPr>
        <sz val="11"/>
        <rFont val="Arial"/>
        <family val="2"/>
        <charset val="238"/>
      </rPr>
      <t>Wieszak uniwersalny, Wymiary (szer. x wys.): 56 x 30 mm (± 2 mm), podwójny, stal nierdzewna-inox, mocowanie wieszaka na wkręty</t>
    </r>
  </si>
  <si>
    <r>
      <t xml:space="preserve">Kotara prysznicowa
</t>
    </r>
    <r>
      <rPr>
        <sz val="11"/>
        <rFont val="Arial"/>
        <family val="2"/>
        <charset val="238"/>
      </rPr>
      <t>Zasłona z PCV z kółkami do zawieszenia, wodoszczelna,  do zamontowania nad wanną lub prysznicem, Biała, Wymiary 180 x 200 cm (+/-5 %)</t>
    </r>
  </si>
  <si>
    <r>
      <t xml:space="preserve">Kosz na śmieci
</t>
    </r>
    <r>
      <rPr>
        <sz val="11"/>
        <rFont val="Arial"/>
        <family val="2"/>
        <charset val="238"/>
      </rPr>
      <t>Kosz z pedałem do worków jednorazowych, Pojemność 15l (+/- 5%) , Materiał tworzywo sztuczne, okrągły/ owalny. Wymiary:  335 x 275 x 362 mm (+/- 5%). Kolory: beż lux oraz szaro - grafitowy.</t>
    </r>
  </si>
  <si>
    <r>
      <t xml:space="preserve">Kosz na śmieci
</t>
    </r>
    <r>
      <rPr>
        <sz val="11"/>
        <rFont val="Arial"/>
        <family val="2"/>
        <charset val="238"/>
      </rPr>
      <t>Kosz z pokrywą uchylną "clicl-it" do worków jednorazowych, Pojemność 15 (+/- 5%) l, owalny, Materiał tworzywo sztuczne, Wymiary: 280x235x438 (+/-5%). Kolory: beż lux oraz srebrno - grafitowy.</t>
    </r>
  </si>
  <si>
    <r>
      <t xml:space="preserve">Kosz na śmieci
</t>
    </r>
    <r>
      <rPr>
        <sz val="11"/>
        <rFont val="Arial"/>
        <family val="2"/>
        <charset val="238"/>
      </rPr>
      <t>Kosz z pokrywą uchylną "clicl-it" do worków jednorazowych, Pojemność 25l (+/- 5%) , z tworzywa sztucznego, Wymiary: 330/270/510 mm (+/- 5%).</t>
    </r>
  </si>
  <si>
    <r>
      <t xml:space="preserve">Kosz na śmieci
</t>
    </r>
    <r>
      <rPr>
        <sz val="11"/>
        <rFont val="Arial"/>
        <family val="2"/>
        <charset val="238"/>
      </rPr>
      <t>Kosz z pedałem do worków jednorazowych, Pojemność 20l (+/- 5%) , metalizowany, Wymiary: 280x235x438 mm (+/-5%).</t>
    </r>
  </si>
  <si>
    <r>
      <t xml:space="preserve">Kosz na śmieci 40l 
</t>
    </r>
    <r>
      <rPr>
        <sz val="11"/>
        <rFont val="Arial"/>
        <family val="2"/>
        <charset val="238"/>
      </rPr>
      <t xml:space="preserve">Wykonany z plastiku i pokryty metalizowaną powierzchnią, zbiornik na śmieci otwierany przyciskiem pedałowym. Konstrukcja pokrywy pozostawiająca zawartość kosza stale zamkniętą,pojemność 40l (+/- 5%) </t>
    </r>
  </si>
  <si>
    <r>
      <t xml:space="preserve">Kosz na śmieci 40l 
</t>
    </r>
    <r>
      <rPr>
        <sz val="11"/>
        <rFont val="Arial"/>
        <family val="2"/>
        <charset val="238"/>
      </rPr>
      <t xml:space="preserve">Wykonany z tworzywa sztucznego, zbiornik na śmieci otwierany przyciskiem pedałowym. Konstrukcja pokrywy pozostawiająca zawartość kosza stale zamkniętą, pojemność 40l (+/- 5%) </t>
    </r>
  </si>
  <si>
    <r>
      <t xml:space="preserve">Kosz na śmieci 30l  (+/- 5%) z pedałem
</t>
    </r>
    <r>
      <rPr>
        <sz val="11"/>
        <rFont val="Arial"/>
        <family val="2"/>
        <charset val="238"/>
      </rPr>
      <t>Metalowy kosz otwierany na przycisk pedałowy. Wykonany ze stali nierdzewnej szczotkowanej, wykończenie matowe. Wewnętrzny pojemnik z plastiku ABS z uchwytem, wolnoopadająca pokrywa</t>
    </r>
  </si>
  <si>
    <r>
      <t xml:space="preserve">Mata łazienkowa antypoślizgowa
</t>
    </r>
    <r>
      <rPr>
        <sz val="11"/>
        <rFont val="Arial"/>
        <family val="2"/>
        <charset val="238"/>
      </rPr>
      <t>Mata łazienkowa, gumowa – pianka, antypoślizgowa</t>
    </r>
  </si>
  <si>
    <r>
      <t xml:space="preserve">Zastawa stołowa
</t>
    </r>
    <r>
      <rPr>
        <sz val="11"/>
        <rFont val="Arial"/>
        <family val="2"/>
        <charset val="238"/>
      </rPr>
      <t>Naczynia typu ''luminarc" białe, nadające się do zmywarek i mikrofalówek, możliwość piętrowania i układanie w stosy.
talerz obiadowy płytki – średnica:min. 26 cm: 30 szt. 
 talerz obiadowy głęboki – średnica :min. 23 cm: 30 szt. 
 talerz deserowy – średnica: min. 19 cm: 30 szt. 
miseczki – średnica: min.14 cm: 30 szt. 
 salaterki – wymiary min.: 16 cm, 24 cm, 27 cm: 6 szt. 
 półmiski – wymiar min.: 20 cm, 32 cm, 42 cm: 6 szt. 
patery – na ciasto trzypoziomowa (wymiary min.: mały talerz: 20 cm, średni talerz: 25 cm, duży talerz 30 cm), na tort (średnica min.: 30 cm) : 6 szt. 
waza – objętość min.: 2,5 l, 3,5 l : 6 szt.
 szklanka do herbaty – objętość min.: 250 ml: 30 szt. 
 kubek szklany żaroodporny – objętość min.: 330 ml: 30 szt. 
 dzbanki objętość min. – 1,3 l, 1,5 l (2 szt.)
 sztućce:  wykonane ze stali nierdzewnej nadające się do mycia w zmywarce, 
łyżka stołowa obiadowa – długość: min. 20 cm: 30 szt. 
widelec – długość: min. 20 cm: 30 szt. 
 nóż stołowy obiadowy – długość: min.20 cm: 30 szt. 
 łyżeczka do herbaty – długość: min.14 cm: 30 szt.</t>
    </r>
  </si>
  <si>
    <r>
      <t xml:space="preserve">Zestaw kawowy na 30 osób
</t>
    </r>
    <r>
      <rPr>
        <sz val="11"/>
        <rFont val="Arial"/>
        <family val="2"/>
        <charset val="238"/>
      </rPr>
      <t>(30 filiżanek – min. 250ml., 30 spodków – min.14cm)
Zestaw wykonany z białej porcelany
Możliwość mycia w zmywarkach
Możliwość piętrowania
Możliwość używania w kuchenkach mikrofalowych</t>
    </r>
  </si>
  <si>
    <r>
      <t xml:space="preserve">Szczotka WC
</t>
    </r>
    <r>
      <rPr>
        <sz val="11"/>
        <rFont val="Arial"/>
        <family val="2"/>
        <charset val="238"/>
      </rPr>
      <t xml:space="preserve">Szczotka z przeznaczeniem do WC z pojemnikiem plastikowym, Kolor biały lub szary </t>
    </r>
  </si>
  <si>
    <r>
      <t xml:space="preserve">Szczotka typu leniuszek
</t>
    </r>
    <r>
      <rPr>
        <sz val="11"/>
        <rFont val="Arial"/>
        <family val="2"/>
        <charset val="238"/>
      </rPr>
      <t>Komplet zawiera: zamiatacz, kij oraz szufelkę, możliwość wpięcia szufelki na kij, wykonany z plastiku 
WYMIARY (+/- 5%) : całkowita 30 x 6 x h 127,5 cm
zamiatacz: 28 x 5 x h 12 cm
szufelka: 22 x 6 x h 33 cm
kij: 120 cm</t>
    </r>
  </si>
  <si>
    <r>
      <t xml:space="preserve">Czajnik bezprzewodowy
</t>
    </r>
    <r>
      <rPr>
        <sz val="11"/>
        <rFont val="Arial"/>
        <family val="2"/>
        <charset val="238"/>
      </rPr>
      <t xml:space="preserve">Czajnik bezprzewodowy, moc min.2400 W, pojemność min 1,5 l, materiał: tworzywo sztuczne, płaska grzałka płytkowa
</t>
    </r>
  </si>
  <si>
    <r>
      <t xml:space="preserve">Czajnik bezprzewodowy
</t>
    </r>
    <r>
      <rPr>
        <sz val="11"/>
        <rFont val="Arial"/>
        <family val="2"/>
        <charset val="238"/>
      </rPr>
      <t xml:space="preserve">Czajnik bezprzewodowy, moc min.2400 W, pojemność min 1,7 l, materiał: tworzywo sztuczne, płaska grzałka płytkowa
</t>
    </r>
  </si>
  <si>
    <r>
      <t xml:space="preserve">Narzuta
</t>
    </r>
    <r>
      <rPr>
        <sz val="11"/>
        <rFont val="Arial"/>
        <family val="2"/>
        <charset val="238"/>
      </rPr>
      <t>Narzuta na łóżko, skład: 100% akryl
rozmiar: 160 x 210 cm (+/- 3%)
gramatura min. 450g/m2
obszycie: taśma                                                                                          Kolory pastelowe; jednobarwne</t>
    </r>
  </si>
  <si>
    <r>
      <t xml:space="preserve">Narzuta
</t>
    </r>
    <r>
      <rPr>
        <sz val="11"/>
        <rFont val="Arial"/>
        <family val="2"/>
        <charset val="238"/>
      </rPr>
      <t>Narzuta na łózko, skład: 100% akryl
rozmiar: 140 x 210 cm (+/- 3%)
gramatura min. 450g/m2      
obszycie: taśma.                                                                                            Kolory pastelowe; jednobarwne.</t>
    </r>
  </si>
</sst>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rgb="FF000000"/>
      <name val="Calibri"/>
      <family val="2"/>
      <charset val="238"/>
    </font>
    <font>
      <b/>
      <sz val="14"/>
      <color rgb="FF000000"/>
      <name val="Calibri"/>
      <family val="2"/>
      <charset val="238"/>
    </font>
    <font>
      <sz val="14"/>
      <color rgb="FF000000"/>
      <name val="Calibri"/>
      <family val="2"/>
      <charset val="238"/>
    </font>
    <font>
      <b/>
      <sz val="13"/>
      <color rgb="FF000000"/>
      <name val="Calibri"/>
      <family val="2"/>
      <charset val="238"/>
    </font>
    <font>
      <sz val="12"/>
      <color rgb="FF000000"/>
      <name val="Calibri"/>
      <family val="2"/>
      <charset val="238"/>
    </font>
    <font>
      <b/>
      <sz val="13"/>
      <color rgb="FF000000"/>
      <name val="Times New Roman"/>
      <family val="1"/>
      <charset val="238"/>
    </font>
    <font>
      <sz val="13"/>
      <color rgb="FF000000"/>
      <name val="Calibri"/>
      <family val="2"/>
      <charset val="238"/>
    </font>
    <font>
      <b/>
      <sz val="11"/>
      <color rgb="FF000000"/>
      <name val="Arial"/>
      <family val="2"/>
      <charset val="238"/>
    </font>
    <font>
      <sz val="11"/>
      <color rgb="FF000000"/>
      <name val="Arial"/>
      <family val="2"/>
      <charset val="238"/>
    </font>
    <font>
      <b/>
      <sz val="11"/>
      <name val="Arial"/>
      <family val="2"/>
      <charset val="238"/>
    </font>
    <font>
      <sz val="11"/>
      <name val="Arial"/>
      <family val="2"/>
      <charset val="238"/>
    </font>
    <font>
      <sz val="11"/>
      <color rgb="FFFF0000"/>
      <name val="Arial"/>
      <family val="2"/>
      <charset val="238"/>
    </font>
    <font>
      <sz val="11"/>
      <color rgb="FFFF0000"/>
      <name val="Calibri"/>
      <family val="2"/>
      <charset val="238"/>
    </font>
    <font>
      <b/>
      <sz val="16"/>
      <color rgb="FF000000"/>
      <name val="Calibri"/>
      <family val="2"/>
      <charset val="238"/>
    </font>
    <font>
      <b/>
      <sz val="20"/>
      <color rgb="FFFF0000"/>
      <name val="Calibri"/>
      <family val="2"/>
      <charset val="238"/>
    </font>
    <font>
      <b/>
      <sz val="14"/>
      <color rgb="FF000000"/>
      <name val="Times New Roman"/>
      <family val="1"/>
      <charset val="238"/>
    </font>
    <font>
      <b/>
      <sz val="11"/>
      <color rgb="FF000000"/>
      <name val="Times New Roman"/>
      <family val="1"/>
      <charset val="238"/>
    </font>
    <font>
      <sz val="7"/>
      <color rgb="FF000000"/>
      <name val="Times New Roman"/>
      <family val="1"/>
      <charset val="238"/>
    </font>
    <font>
      <b/>
      <sz val="12"/>
      <color rgb="FF000000"/>
      <name val="Arial"/>
      <family val="2"/>
      <charset val="238"/>
    </font>
    <font>
      <vertAlign val="superscript"/>
      <sz val="11"/>
      <color rgb="FF000000"/>
      <name val="Arial"/>
      <family val="2"/>
      <charset val="238"/>
    </font>
    <font>
      <sz val="13.5"/>
      <color rgb="FF000000"/>
      <name val="Calibri"/>
      <family val="2"/>
      <charset val="238"/>
    </font>
    <font>
      <sz val="18"/>
      <color rgb="FF000000"/>
      <name val="Calibri"/>
      <family val="2"/>
      <charset val="238"/>
    </font>
  </fonts>
  <fills count="2">
    <fill>
      <patternFill patternType="none"/>
    </fill>
    <fill>
      <patternFill patternType="gray125"/>
    </fill>
  </fills>
  <borders count="12">
    <border>
      <left/>
      <right/>
      <top/>
      <bottom/>
      <diagonal/>
    </border>
    <border>
      <left style="medium">
        <color auto="1"/>
      </left>
      <right/>
      <top style="medium">
        <color auto="1"/>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right/>
      <top/>
      <bottom style="medium">
        <color auto="1"/>
      </bottom>
      <diagonal/>
    </border>
    <border>
      <left/>
      <right style="medium">
        <color auto="1"/>
      </right>
      <top style="medium">
        <color auto="1"/>
      </top>
      <bottom/>
      <diagonal/>
    </border>
  </borders>
  <cellStyleXfs count="1">
    <xf numFmtId="0" fontId="0" fillId="0" borderId="0"/>
  </cellStyleXfs>
  <cellXfs count="85">
    <xf numFmtId="0" fontId="0" fillId="0" borderId="0" xfId="0"/>
    <xf numFmtId="0" fontId="0" fillId="0" borderId="0" xfId="0" applyAlignment="1"/>
    <xf numFmtId="0" fontId="2" fillId="0" borderId="0" xfId="0" applyFont="1"/>
    <xf numFmtId="0" fontId="4" fillId="0" borderId="0" xfId="0" applyFont="1"/>
    <xf numFmtId="0" fontId="3" fillId="0" borderId="3" xfId="0" applyFont="1" applyBorder="1" applyAlignment="1">
      <alignment horizontal="center" vertical="center"/>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6" fillId="0" borderId="0" xfId="0" applyFont="1"/>
    <xf numFmtId="0" fontId="7" fillId="0" borderId="4" xfId="0" applyFont="1" applyBorder="1" applyAlignment="1">
      <alignment horizontal="center" vertical="center" wrapText="1"/>
    </xf>
    <xf numFmtId="0" fontId="8" fillId="0" borderId="3" xfId="0" applyFont="1" applyBorder="1" applyAlignment="1">
      <alignment horizontal="center" vertical="center" wrapText="1"/>
    </xf>
    <xf numFmtId="4" fontId="8" fillId="0" borderId="3" xfId="0" applyNumberFormat="1" applyFont="1" applyBorder="1" applyAlignment="1">
      <alignment horizontal="right" vertical="center" wrapText="1"/>
    </xf>
    <xf numFmtId="0" fontId="7" fillId="0" borderId="6" xfId="0" applyFont="1" applyBorder="1" applyAlignment="1">
      <alignment horizontal="center" vertical="center" wrapText="1"/>
    </xf>
    <xf numFmtId="0" fontId="9" fillId="0" borderId="4" xfId="0" applyFont="1" applyBorder="1" applyAlignment="1">
      <alignment horizontal="center" vertical="center" wrapText="1"/>
    </xf>
    <xf numFmtId="0" fontId="8" fillId="0" borderId="4" xfId="0" applyFont="1" applyBorder="1" applyAlignment="1">
      <alignment horizontal="center" vertical="center" wrapText="1"/>
    </xf>
    <xf numFmtId="4" fontId="8" fillId="0" borderId="4" xfId="0" applyNumberFormat="1" applyFont="1" applyBorder="1" applyAlignment="1">
      <alignment horizontal="right" vertical="center" wrapText="1"/>
    </xf>
    <xf numFmtId="0" fontId="8" fillId="0" borderId="5" xfId="0" applyFont="1" applyBorder="1" applyAlignment="1">
      <alignment horizontal="center" vertical="center" wrapText="1"/>
    </xf>
    <xf numFmtId="0" fontId="9" fillId="0" borderId="7" xfId="0" applyFont="1" applyBorder="1" applyAlignment="1">
      <alignment horizontal="center" vertical="center" wrapText="1"/>
    </xf>
    <xf numFmtId="0" fontId="3" fillId="0" borderId="3" xfId="0" applyFont="1" applyBorder="1" applyAlignment="1">
      <alignment horizontal="left" vertical="center"/>
    </xf>
    <xf numFmtId="0" fontId="8" fillId="0" borderId="9" xfId="0" applyFont="1" applyBorder="1" applyAlignment="1">
      <alignment horizontal="center" vertical="center" wrapText="1"/>
    </xf>
    <xf numFmtId="4" fontId="8" fillId="0" borderId="9" xfId="0" applyNumberFormat="1" applyFont="1" applyBorder="1" applyAlignment="1">
      <alignment horizontal="right" vertical="center" wrapText="1"/>
    </xf>
    <xf numFmtId="0" fontId="7" fillId="0" borderId="3" xfId="0" applyFont="1" applyBorder="1" applyAlignment="1">
      <alignment horizontal="center" vertical="center" wrapText="1"/>
    </xf>
    <xf numFmtId="0" fontId="0" fillId="0" borderId="4" xfId="0" applyBorder="1"/>
    <xf numFmtId="0" fontId="8" fillId="0" borderId="7" xfId="0" applyFont="1" applyBorder="1" applyAlignment="1">
      <alignment horizontal="center" vertical="center" wrapText="1"/>
    </xf>
    <xf numFmtId="0" fontId="0" fillId="0" borderId="10" xfId="0" applyBorder="1"/>
    <xf numFmtId="0" fontId="7" fillId="0" borderId="11" xfId="0" applyFont="1" applyBorder="1" applyAlignment="1">
      <alignment horizontal="center" vertical="center" wrapText="1"/>
    </xf>
    <xf numFmtId="0" fontId="12" fillId="0" borderId="0" xfId="0" applyFont="1"/>
    <xf numFmtId="0" fontId="1"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6" fillId="0" borderId="3" xfId="0" applyFont="1" applyBorder="1" applyAlignment="1">
      <alignment horizontal="center" vertical="center" wrapText="1"/>
    </xf>
    <xf numFmtId="0" fontId="15" fillId="0" borderId="3" xfId="0" applyFont="1" applyBorder="1" applyAlignment="1">
      <alignment horizontal="center" vertical="center" wrapText="1"/>
    </xf>
    <xf numFmtId="0" fontId="8" fillId="0" borderId="6" xfId="0" applyFont="1" applyBorder="1" applyAlignment="1">
      <alignment horizontal="justify" vertical="center" wrapText="1"/>
    </xf>
    <xf numFmtId="0" fontId="8" fillId="0" borderId="5" xfId="0" applyFont="1" applyBorder="1" applyAlignment="1">
      <alignment horizontal="justify" vertical="center" wrapText="1"/>
    </xf>
    <xf numFmtId="0" fontId="8" fillId="0" borderId="5" xfId="0" applyFont="1" applyBorder="1" applyAlignment="1">
      <alignment vertical="center" wrapText="1"/>
    </xf>
    <xf numFmtId="0" fontId="7" fillId="0" borderId="11" xfId="0" applyFont="1" applyBorder="1" applyAlignment="1">
      <alignment horizontal="center" wrapText="1"/>
    </xf>
    <xf numFmtId="0" fontId="8" fillId="0" borderId="3" xfId="0" applyFont="1" applyBorder="1" applyAlignment="1">
      <alignment horizontal="justify" vertical="center" wrapText="1"/>
    </xf>
    <xf numFmtId="0" fontId="0" fillId="0" borderId="5" xfId="0" applyBorder="1"/>
    <xf numFmtId="0" fontId="8" fillId="0" borderId="8" xfId="0" applyFont="1" applyBorder="1" applyAlignment="1">
      <alignment horizontal="justify" vertical="center" wrapText="1"/>
    </xf>
    <xf numFmtId="0" fontId="0" fillId="0" borderId="5" xfId="0" applyBorder="1" applyAlignment="1">
      <alignment vertical="top" wrapText="1"/>
    </xf>
    <xf numFmtId="0" fontId="1" fillId="0" borderId="8" xfId="0" applyFont="1" applyBorder="1" applyAlignment="1">
      <alignment horizontal="center" vertical="center" wrapText="1"/>
    </xf>
    <xf numFmtId="0" fontId="8" fillId="0" borderId="6" xfId="0" applyFont="1" applyBorder="1" applyAlignment="1">
      <alignment vertical="center" wrapText="1"/>
    </xf>
    <xf numFmtId="0" fontId="8" fillId="0" borderId="8" xfId="0" applyFont="1" applyBorder="1" applyAlignment="1">
      <alignment vertical="center" wrapText="1"/>
    </xf>
    <xf numFmtId="0" fontId="7" fillId="0" borderId="6" xfId="0" applyFont="1" applyBorder="1" applyAlignment="1">
      <alignment vertical="center" wrapText="1"/>
    </xf>
    <xf numFmtId="0" fontId="7" fillId="0" borderId="5" xfId="0" applyFont="1" applyBorder="1" applyAlignment="1">
      <alignment vertical="center" wrapText="1"/>
    </xf>
    <xf numFmtId="0" fontId="7" fillId="0" borderId="5" xfId="0" applyFont="1" applyBorder="1" applyAlignment="1">
      <alignment horizontal="justify" vertical="center" wrapText="1"/>
    </xf>
    <xf numFmtId="0" fontId="7" fillId="0" borderId="8" xfId="0" applyFont="1" applyBorder="1" applyAlignment="1">
      <alignment horizontal="justify" vertical="center" wrapText="1"/>
    </xf>
    <xf numFmtId="0" fontId="7" fillId="0" borderId="8" xfId="0" applyFont="1" applyBorder="1" applyAlignment="1">
      <alignment vertical="center" wrapText="1"/>
    </xf>
    <xf numFmtId="0" fontId="0" fillId="0" borderId="8" xfId="0" applyBorder="1" applyAlignment="1">
      <alignment vertical="top" wrapText="1"/>
    </xf>
    <xf numFmtId="49" fontId="8" fillId="0" borderId="6" xfId="0" applyNumberFormat="1" applyFont="1" applyBorder="1" applyAlignment="1">
      <alignment horizontal="left" vertical="top" wrapText="1"/>
    </xf>
    <xf numFmtId="0" fontId="0" fillId="0" borderId="6" xfId="0" applyBorder="1" applyAlignment="1">
      <alignment vertical="top" wrapText="1"/>
    </xf>
    <xf numFmtId="0" fontId="7" fillId="0" borderId="6" xfId="0" applyFont="1" applyBorder="1" applyAlignment="1">
      <alignment horizontal="justify" vertical="center" wrapText="1"/>
    </xf>
    <xf numFmtId="0" fontId="8" fillId="0" borderId="11" xfId="0" applyFont="1" applyBorder="1" applyAlignment="1">
      <alignment vertical="center" wrapText="1"/>
    </xf>
    <xf numFmtId="0" fontId="9" fillId="0" borderId="4" xfId="0" applyFont="1" applyBorder="1" applyAlignment="1">
      <alignment horizontal="center" vertical="center"/>
    </xf>
    <xf numFmtId="0" fontId="9" fillId="0" borderId="6" xfId="0" applyFont="1" applyBorder="1" applyAlignment="1">
      <alignment horizontal="center" vertical="center" wrapText="1"/>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0" fontId="9" fillId="0" borderId="1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4" xfId="0" applyFont="1" applyBorder="1" applyAlignment="1">
      <alignment horizontal="right"/>
    </xf>
    <xf numFmtId="0" fontId="3" fillId="0" borderId="2" xfId="0" applyFont="1" applyBorder="1" applyAlignment="1">
      <alignment horizontal="center" vertical="center" wrapText="1"/>
    </xf>
    <xf numFmtId="0" fontId="8" fillId="0" borderId="3"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9" xfId="0" applyFont="1" applyBorder="1" applyAlignment="1">
      <alignment horizontal="center" vertical="center" wrapText="1"/>
    </xf>
    <xf numFmtId="0" fontId="14" fillId="0" borderId="5" xfId="0" applyFont="1" applyBorder="1" applyAlignment="1">
      <alignment horizontal="center" vertical="center" wrapText="1"/>
    </xf>
    <xf numFmtId="0" fontId="8" fillId="0" borderId="3" xfId="0" applyFont="1" applyBorder="1" applyAlignment="1">
      <alignment horizontal="center" vertical="center"/>
    </xf>
    <xf numFmtId="4" fontId="8" fillId="0" borderId="3" xfId="0" applyNumberFormat="1" applyFont="1" applyBorder="1" applyAlignment="1">
      <alignment horizontal="right" vertical="center" wrapText="1"/>
    </xf>
    <xf numFmtId="9" fontId="8" fillId="0" borderId="3" xfId="0" applyNumberFormat="1" applyFont="1" applyBorder="1" applyAlignment="1">
      <alignment horizontal="center" vertical="center" wrapText="1"/>
    </xf>
    <xf numFmtId="0" fontId="8" fillId="0" borderId="4" xfId="0" applyFont="1" applyBorder="1" applyAlignment="1">
      <alignment horizontal="center" vertical="center"/>
    </xf>
    <xf numFmtId="0" fontId="8" fillId="0" borderId="4" xfId="0" applyFont="1" applyBorder="1" applyAlignment="1">
      <alignment horizontal="center" vertical="center" wrapText="1"/>
    </xf>
    <xf numFmtId="4" fontId="8" fillId="0" borderId="4" xfId="0" applyNumberFormat="1" applyFont="1" applyBorder="1" applyAlignment="1">
      <alignment horizontal="right" vertical="center" wrapText="1"/>
    </xf>
    <xf numFmtId="9" fontId="8" fillId="0" borderId="4" xfId="0" applyNumberFormat="1" applyFont="1" applyBorder="1" applyAlignment="1">
      <alignment horizontal="center" vertical="center" wrapText="1"/>
    </xf>
    <xf numFmtId="0" fontId="8" fillId="0" borderId="4" xfId="0" applyFont="1" applyBorder="1" applyAlignment="1">
      <alignment vertical="center" wrapText="1"/>
    </xf>
    <xf numFmtId="0" fontId="7" fillId="0" borderId="3" xfId="0" applyFont="1" applyBorder="1" applyAlignment="1">
      <alignment horizontal="right" vertical="center" wrapText="1"/>
    </xf>
    <xf numFmtId="4" fontId="18" fillId="0" borderId="4" xfId="0" applyNumberFormat="1" applyFont="1" applyBorder="1" applyAlignment="1">
      <alignment horizontal="center" vertical="center" wrapText="1"/>
    </xf>
    <xf numFmtId="0" fontId="7" fillId="0" borderId="9" xfId="0" applyFont="1" applyBorder="1" applyAlignment="1">
      <alignment horizontal="right" vertical="center" wrapText="1"/>
    </xf>
    <xf numFmtId="0" fontId="0" fillId="0" borderId="5" xfId="0" applyBorder="1" applyAlignment="1">
      <alignment vertical="top" wrapText="1"/>
    </xf>
    <xf numFmtId="0" fontId="1" fillId="0" borderId="3" xfId="0" applyFont="1" applyBorder="1" applyAlignment="1">
      <alignment horizontal="center" vertical="center" wrapText="1"/>
    </xf>
    <xf numFmtId="0" fontId="3" fillId="0" borderId="5" xfId="0" applyFont="1" applyBorder="1" applyAlignment="1">
      <alignment horizontal="center" vertical="top" wrapText="1"/>
    </xf>
    <xf numFmtId="0" fontId="8" fillId="0" borderId="3" xfId="0" applyFont="1" applyBorder="1" applyAlignment="1">
      <alignment horizontal="left" vertical="center"/>
    </xf>
    <xf numFmtId="0" fontId="7" fillId="0" borderId="4" xfId="0" applyFont="1" applyBorder="1" applyAlignment="1">
      <alignment horizontal="right" vertical="center" wrapText="1"/>
    </xf>
    <xf numFmtId="4" fontId="7" fillId="0" borderId="4" xfId="0" applyNumberFormat="1" applyFont="1" applyBorder="1" applyAlignment="1">
      <alignment horizontal="right" vertical="center" wrapText="1"/>
    </xf>
    <xf numFmtId="0" fontId="8" fillId="0" borderId="3" xfId="0" applyFont="1" applyBorder="1" applyAlignment="1">
      <alignment horizontal="left" vertical="top" wrapText="1"/>
    </xf>
    <xf numFmtId="0" fontId="8" fillId="0" borderId="3" xfId="0" applyFont="1" applyBorder="1" applyAlignment="1">
      <alignment vertical="center" wrapText="1"/>
    </xf>
    <xf numFmtId="0" fontId="8" fillId="0" borderId="4" xfId="0" applyFont="1" applyBorder="1" applyAlignment="1">
      <alignment horizontal="justify" vertical="center" wrapText="1"/>
    </xf>
    <xf numFmtId="4" fontId="18" fillId="0" borderId="4" xfId="0" applyNumberFormat="1" applyFont="1" applyBorder="1" applyAlignment="1">
      <alignment horizontal="right" vertical="center" wrapText="1"/>
    </xf>
    <xf numFmtId="4" fontId="8" fillId="0" borderId="4" xfId="0" applyNumberFormat="1" applyFont="1" applyBorder="1" applyAlignment="1">
      <alignment horizontal="center" vertical="center" wrapText="1"/>
    </xf>
  </cellXfs>
  <cellStyles count="1">
    <cellStyle name="Normalny"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EF413D"/>
      <rgbColor rgb="FF666699"/>
      <rgbColor rgb="FF969696"/>
      <rgbColor rgb="FF003366"/>
      <rgbColor rgb="FF339966"/>
      <rgbColor rgb="FF111111"/>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43</xdr:row>
      <xdr:rowOff>69271</xdr:rowOff>
    </xdr:from>
    <xdr:to>
      <xdr:col>6</xdr:col>
      <xdr:colOff>337703</xdr:colOff>
      <xdr:row>48</xdr:row>
      <xdr:rowOff>121225</xdr:rowOff>
    </xdr:to>
    <xdr:pic>
      <xdr:nvPicPr>
        <xdr:cNvPr id="3" name="Obraz 2"/>
        <xdr:cNvPicPr>
          <a:picLocks noChangeAspect="1"/>
        </xdr:cNvPicPr>
      </xdr:nvPicPr>
      <xdr:blipFill>
        <a:blip xmlns:r="http://schemas.openxmlformats.org/officeDocument/2006/relationships" r:embed="rId1"/>
        <a:stretch>
          <a:fillRect/>
        </a:stretch>
      </xdr:blipFill>
      <xdr:spPr>
        <a:xfrm>
          <a:off x="0" y="36169021"/>
          <a:ext cx="7126430" cy="1004454"/>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tabSelected="1" zoomScale="110" zoomScaleNormal="110" workbookViewId="0">
      <pane ySplit="3" topLeftCell="A29" activePane="bottomLeft" state="frozen"/>
      <selection pane="bottomLeft" activeCell="A5" sqref="A5:D33"/>
    </sheetView>
  </sheetViews>
  <sheetFormatPr defaultRowHeight="15" x14ac:dyDescent="0.25"/>
  <cols>
    <col min="1" max="1" width="5.7109375" customWidth="1"/>
    <col min="2" max="2" width="61.28515625" customWidth="1"/>
    <col min="3" max="6" width="8.7109375" customWidth="1"/>
    <col min="7" max="7" width="12.28515625" customWidth="1"/>
    <col min="8" max="1025" width="8.7109375" customWidth="1"/>
  </cols>
  <sheetData>
    <row r="1" spans="1:7" s="2" customFormat="1" ht="21" customHeight="1" x14ac:dyDescent="0.3">
      <c r="A1"/>
      <c r="B1" t="s">
        <v>262</v>
      </c>
      <c r="C1"/>
      <c r="D1"/>
      <c r="E1"/>
      <c r="F1"/>
      <c r="G1"/>
    </row>
    <row r="2" spans="1:7" s="3" customFormat="1" ht="72" customHeight="1" x14ac:dyDescent="0.25">
      <c r="A2" s="56" t="s">
        <v>261</v>
      </c>
      <c r="B2" s="56"/>
      <c r="C2" s="56"/>
      <c r="D2" s="56"/>
      <c r="E2" s="56"/>
      <c r="F2" s="56"/>
      <c r="G2" s="56"/>
    </row>
    <row r="3" spans="1:7" s="7" customFormat="1" ht="33" customHeight="1" x14ac:dyDescent="0.3">
      <c r="A3" s="58" t="s">
        <v>11</v>
      </c>
      <c r="B3" s="58"/>
      <c r="C3" s="58"/>
      <c r="D3" s="58"/>
      <c r="E3" s="58"/>
      <c r="F3" s="58"/>
      <c r="G3" s="58"/>
    </row>
    <row r="4" spans="1:7" ht="49.5" x14ac:dyDescent="0.25">
      <c r="A4" s="4" t="s">
        <v>0</v>
      </c>
      <c r="B4" s="5" t="s">
        <v>1</v>
      </c>
      <c r="C4" s="6" t="s">
        <v>2</v>
      </c>
      <c r="D4" s="6" t="s">
        <v>3</v>
      </c>
      <c r="E4" s="6" t="s">
        <v>4</v>
      </c>
      <c r="F4" s="6" t="s">
        <v>5</v>
      </c>
      <c r="G4" s="6" t="s">
        <v>6</v>
      </c>
    </row>
    <row r="5" spans="1:7" ht="54" customHeight="1" x14ac:dyDescent="0.25">
      <c r="A5" s="54">
        <v>1</v>
      </c>
      <c r="B5" s="12" t="s">
        <v>263</v>
      </c>
      <c r="C5" s="9" t="s">
        <v>7</v>
      </c>
      <c r="D5" s="9">
        <v>4</v>
      </c>
      <c r="E5" s="10"/>
      <c r="F5" s="10"/>
      <c r="G5" s="10"/>
    </row>
    <row r="6" spans="1:7" ht="186" x14ac:dyDescent="0.25">
      <c r="A6" s="54">
        <v>2</v>
      </c>
      <c r="B6" s="12" t="s">
        <v>264</v>
      </c>
      <c r="C6" s="13" t="s">
        <v>12</v>
      </c>
      <c r="D6" s="8">
        <f>3+15+5+3+2+5+1+1+3+1+3+3</f>
        <v>45</v>
      </c>
      <c r="E6" s="14"/>
      <c r="F6" s="10"/>
      <c r="G6" s="10"/>
    </row>
    <row r="7" spans="1:7" s="23" customFormat="1" ht="186" x14ac:dyDescent="0.25">
      <c r="A7" s="54">
        <v>3</v>
      </c>
      <c r="B7" s="52" t="s">
        <v>265</v>
      </c>
      <c r="C7" s="9" t="s">
        <v>12</v>
      </c>
      <c r="D7" s="9">
        <v>10</v>
      </c>
      <c r="E7" s="10"/>
      <c r="F7" s="10"/>
      <c r="G7" s="10"/>
    </row>
    <row r="8" spans="1:7" ht="72" x14ac:dyDescent="0.25">
      <c r="A8" s="54">
        <v>4</v>
      </c>
      <c r="B8" s="12" t="s">
        <v>266</v>
      </c>
      <c r="C8" s="22" t="s">
        <v>7</v>
      </c>
      <c r="D8" s="8">
        <v>6</v>
      </c>
      <c r="E8" s="14"/>
      <c r="F8" s="10"/>
      <c r="G8" s="10"/>
    </row>
    <row r="9" spans="1:7" ht="49.5" customHeight="1" x14ac:dyDescent="0.25">
      <c r="A9" s="54">
        <v>5</v>
      </c>
      <c r="B9" s="12" t="s">
        <v>267</v>
      </c>
      <c r="C9" s="13" t="s">
        <v>7</v>
      </c>
      <c r="D9" s="8">
        <v>12</v>
      </c>
      <c r="E9" s="14"/>
      <c r="F9" s="10"/>
      <c r="G9" s="10"/>
    </row>
    <row r="10" spans="1:7" ht="47.25" customHeight="1" x14ac:dyDescent="0.25">
      <c r="A10" s="54">
        <v>6</v>
      </c>
      <c r="B10" s="12" t="s">
        <v>268</v>
      </c>
      <c r="C10" s="13" t="s">
        <v>7</v>
      </c>
      <c r="D10" s="8">
        <v>90</v>
      </c>
      <c r="E10" s="14"/>
      <c r="F10" s="10"/>
      <c r="G10" s="10"/>
    </row>
    <row r="11" spans="1:7" ht="48" customHeight="1" x14ac:dyDescent="0.25">
      <c r="A11" s="54">
        <v>7</v>
      </c>
      <c r="B11" s="12" t="s">
        <v>269</v>
      </c>
      <c r="C11" s="13" t="s">
        <v>7</v>
      </c>
      <c r="D11" s="8">
        <v>60</v>
      </c>
      <c r="E11" s="14"/>
      <c r="F11" s="10"/>
      <c r="G11" s="10"/>
    </row>
    <row r="12" spans="1:7" ht="79.5" customHeight="1" x14ac:dyDescent="0.25">
      <c r="A12" s="54">
        <v>8</v>
      </c>
      <c r="B12" s="12" t="s">
        <v>270</v>
      </c>
      <c r="C12" s="18" t="s">
        <v>7</v>
      </c>
      <c r="D12" s="18">
        <v>6</v>
      </c>
      <c r="E12" s="19"/>
      <c r="F12" s="10"/>
      <c r="G12" s="10"/>
    </row>
    <row r="13" spans="1:7" ht="130.5" x14ac:dyDescent="0.25">
      <c r="A13" s="54">
        <v>9</v>
      </c>
      <c r="B13" s="12" t="s">
        <v>271</v>
      </c>
      <c r="C13" s="9" t="s">
        <v>12</v>
      </c>
      <c r="D13" s="9">
        <v>10</v>
      </c>
      <c r="E13" s="10"/>
      <c r="F13" s="10"/>
      <c r="G13" s="10"/>
    </row>
    <row r="14" spans="1:7" ht="123" customHeight="1" x14ac:dyDescent="0.25">
      <c r="A14" s="54">
        <v>10</v>
      </c>
      <c r="B14" s="52" t="s">
        <v>272</v>
      </c>
      <c r="C14" s="9" t="s">
        <v>12</v>
      </c>
      <c r="D14" s="9">
        <v>12</v>
      </c>
      <c r="E14" s="10"/>
      <c r="F14" s="10"/>
      <c r="G14" s="10"/>
    </row>
    <row r="15" spans="1:7" ht="91.5" customHeight="1" x14ac:dyDescent="0.25">
      <c r="A15" s="54">
        <v>11</v>
      </c>
      <c r="B15" s="12" t="s">
        <v>290</v>
      </c>
      <c r="C15" s="9" t="s">
        <v>7</v>
      </c>
      <c r="D15" s="9">
        <v>30</v>
      </c>
      <c r="E15" s="10"/>
      <c r="F15" s="10"/>
      <c r="G15" s="10"/>
    </row>
    <row r="16" spans="1:7" ht="93.75" customHeight="1" x14ac:dyDescent="0.25">
      <c r="A16" s="54">
        <v>12</v>
      </c>
      <c r="B16" s="12" t="s">
        <v>291</v>
      </c>
      <c r="C16" s="13" t="s">
        <v>7</v>
      </c>
      <c r="D16" s="8">
        <v>10</v>
      </c>
      <c r="E16" s="14"/>
      <c r="F16" s="10"/>
      <c r="G16" s="10"/>
    </row>
    <row r="17" spans="1:8" ht="48.75" customHeight="1" x14ac:dyDescent="0.25">
      <c r="A17" s="54">
        <v>13</v>
      </c>
      <c r="B17" s="12" t="s">
        <v>273</v>
      </c>
      <c r="C17" s="18" t="s">
        <v>7</v>
      </c>
      <c r="D17" s="18">
        <v>80</v>
      </c>
      <c r="E17" s="19"/>
      <c r="F17" s="10"/>
      <c r="G17" s="10"/>
    </row>
    <row r="18" spans="1:8" ht="57.75" x14ac:dyDescent="0.25">
      <c r="A18" s="54">
        <v>14</v>
      </c>
      <c r="B18" s="12" t="s">
        <v>274</v>
      </c>
      <c r="C18" s="13" t="s">
        <v>7</v>
      </c>
      <c r="D18" s="8">
        <v>67</v>
      </c>
      <c r="E18" s="14"/>
      <c r="F18" s="10"/>
      <c r="G18" s="10"/>
    </row>
    <row r="19" spans="1:8" ht="57.75" x14ac:dyDescent="0.25">
      <c r="A19" s="54">
        <v>15</v>
      </c>
      <c r="B19" s="52" t="s">
        <v>275</v>
      </c>
      <c r="C19" s="9" t="s">
        <v>8</v>
      </c>
      <c r="D19" s="9">
        <v>28</v>
      </c>
      <c r="E19" s="10"/>
      <c r="F19" s="10"/>
      <c r="G19" s="10"/>
    </row>
    <row r="20" spans="1:8" ht="72" x14ac:dyDescent="0.25">
      <c r="A20" s="54">
        <v>16</v>
      </c>
      <c r="B20" s="55" t="s">
        <v>276</v>
      </c>
      <c r="C20" s="9" t="s">
        <v>7</v>
      </c>
      <c r="D20" s="9">
        <v>24</v>
      </c>
      <c r="E20" s="10"/>
      <c r="F20" s="10"/>
      <c r="G20" s="10"/>
    </row>
    <row r="21" spans="1:8" ht="72" x14ac:dyDescent="0.25">
      <c r="A21" s="54">
        <v>17</v>
      </c>
      <c r="B21" s="12" t="s">
        <v>277</v>
      </c>
      <c r="C21" s="9" t="s">
        <v>7</v>
      </c>
      <c r="D21" s="9">
        <v>49</v>
      </c>
      <c r="E21" s="10"/>
      <c r="F21" s="10"/>
      <c r="G21" s="10"/>
    </row>
    <row r="22" spans="1:8" ht="57.75" x14ac:dyDescent="0.25">
      <c r="A22" s="54">
        <v>18</v>
      </c>
      <c r="B22" s="12" t="s">
        <v>278</v>
      </c>
      <c r="C22" s="9" t="s">
        <v>7</v>
      </c>
      <c r="D22" s="9">
        <v>6</v>
      </c>
      <c r="E22" s="10"/>
      <c r="F22" s="10"/>
      <c r="G22" s="10"/>
    </row>
    <row r="23" spans="1:8" ht="43.5" x14ac:dyDescent="0.25">
      <c r="A23" s="54">
        <v>19</v>
      </c>
      <c r="B23" s="12" t="s">
        <v>279</v>
      </c>
      <c r="C23" s="9" t="s">
        <v>7</v>
      </c>
      <c r="D23" s="9">
        <v>8</v>
      </c>
      <c r="E23" s="10"/>
      <c r="F23" s="10"/>
      <c r="G23" s="10"/>
    </row>
    <row r="24" spans="1:8" ht="72" x14ac:dyDescent="0.25">
      <c r="A24" s="54">
        <v>20</v>
      </c>
      <c r="B24" s="12" t="s">
        <v>280</v>
      </c>
      <c r="C24" s="9" t="s">
        <v>7</v>
      </c>
      <c r="D24" s="9">
        <v>1</v>
      </c>
      <c r="E24" s="10"/>
      <c r="F24" s="10"/>
      <c r="G24" s="10"/>
    </row>
    <row r="25" spans="1:8" ht="72" x14ac:dyDescent="0.25">
      <c r="A25" s="54">
        <v>21</v>
      </c>
      <c r="B25" s="12" t="s">
        <v>281</v>
      </c>
      <c r="C25" s="9" t="s">
        <v>7</v>
      </c>
      <c r="D25" s="9">
        <v>1</v>
      </c>
      <c r="E25" s="10"/>
      <c r="F25" s="10"/>
      <c r="G25" s="10"/>
    </row>
    <row r="26" spans="1:8" ht="72" x14ac:dyDescent="0.25">
      <c r="A26" s="54">
        <v>22</v>
      </c>
      <c r="B26" s="12" t="s">
        <v>282</v>
      </c>
      <c r="C26" s="9" t="s">
        <v>7</v>
      </c>
      <c r="D26" s="9">
        <v>1</v>
      </c>
      <c r="E26" s="10"/>
      <c r="F26" s="10"/>
      <c r="G26" s="10"/>
    </row>
    <row r="27" spans="1:8" ht="33" customHeight="1" x14ac:dyDescent="0.25">
      <c r="A27" s="54">
        <v>23</v>
      </c>
      <c r="B27" s="12" t="s">
        <v>283</v>
      </c>
      <c r="C27" s="9" t="s">
        <v>8</v>
      </c>
      <c r="D27" s="9">
        <v>43</v>
      </c>
      <c r="E27" s="10"/>
      <c r="F27" s="10"/>
      <c r="G27" s="10"/>
    </row>
    <row r="28" spans="1:8" ht="330.75" customHeight="1" x14ac:dyDescent="0.25">
      <c r="A28" s="51">
        <v>24</v>
      </c>
      <c r="B28" s="16" t="s">
        <v>284</v>
      </c>
      <c r="C28" s="13" t="s">
        <v>12</v>
      </c>
      <c r="D28" s="8">
        <f>1+1</f>
        <v>2</v>
      </c>
      <c r="E28" s="14"/>
      <c r="F28" s="14"/>
      <c r="G28" s="14"/>
    </row>
    <row r="29" spans="1:8" ht="96" customHeight="1" x14ac:dyDescent="0.25">
      <c r="A29" s="54">
        <v>25</v>
      </c>
      <c r="B29" s="12" t="s">
        <v>285</v>
      </c>
      <c r="C29" s="13" t="s">
        <v>12</v>
      </c>
      <c r="D29" s="13" t="s">
        <v>13</v>
      </c>
      <c r="E29" s="14"/>
      <c r="F29" s="10"/>
      <c r="G29" s="10"/>
    </row>
    <row r="30" spans="1:8" ht="47.25" customHeight="1" x14ac:dyDescent="0.25">
      <c r="A30" s="54">
        <v>26</v>
      </c>
      <c r="B30" s="12" t="s">
        <v>286</v>
      </c>
      <c r="C30" s="13" t="s">
        <v>7</v>
      </c>
      <c r="D30" s="8">
        <v>39</v>
      </c>
      <c r="E30" s="14"/>
      <c r="F30" s="10"/>
      <c r="G30" s="10"/>
    </row>
    <row r="31" spans="1:8" ht="105" customHeight="1" x14ac:dyDescent="0.25">
      <c r="A31" s="54">
        <v>27</v>
      </c>
      <c r="B31" s="12" t="s">
        <v>287</v>
      </c>
      <c r="C31" s="18" t="s">
        <v>7</v>
      </c>
      <c r="D31" s="18">
        <v>35</v>
      </c>
      <c r="E31" s="19"/>
      <c r="F31" s="10"/>
      <c r="G31" s="10"/>
      <c r="H31" s="25"/>
    </row>
    <row r="32" spans="1:8" ht="57.75" x14ac:dyDescent="0.25">
      <c r="A32" s="54">
        <v>28</v>
      </c>
      <c r="B32" s="12" t="s">
        <v>288</v>
      </c>
      <c r="C32" s="9" t="s">
        <v>7</v>
      </c>
      <c r="D32" s="9">
        <v>17</v>
      </c>
      <c r="E32" s="10"/>
      <c r="F32" s="10"/>
      <c r="G32" s="10"/>
      <c r="H32" s="25"/>
    </row>
    <row r="33" spans="1:7" ht="57.75" x14ac:dyDescent="0.25">
      <c r="A33" s="54">
        <v>29</v>
      </c>
      <c r="B33" s="53" t="s">
        <v>289</v>
      </c>
      <c r="C33" s="9" t="s">
        <v>7</v>
      </c>
      <c r="D33" s="9">
        <v>1</v>
      </c>
      <c r="E33" s="10"/>
      <c r="F33" s="10"/>
      <c r="G33" s="10"/>
    </row>
    <row r="34" spans="1:7" x14ac:dyDescent="0.25">
      <c r="A34" s="57" t="s">
        <v>10</v>
      </c>
      <c r="B34" s="57"/>
      <c r="C34" s="57"/>
      <c r="D34" s="57"/>
      <c r="E34" s="57"/>
      <c r="F34" s="57"/>
      <c r="G34" s="21"/>
    </row>
    <row r="38" spans="1:7" x14ac:dyDescent="0.25">
      <c r="D38" t="s">
        <v>258</v>
      </c>
    </row>
    <row r="39" spans="1:7" x14ac:dyDescent="0.25">
      <c r="D39" t="s">
        <v>259</v>
      </c>
    </row>
    <row r="40" spans="1:7" x14ac:dyDescent="0.25">
      <c r="D40" t="s">
        <v>260</v>
      </c>
    </row>
  </sheetData>
  <autoFilter ref="A4:G33"/>
  <mergeCells count="3">
    <mergeCell ref="A2:G2"/>
    <mergeCell ref="A3:G3"/>
    <mergeCell ref="A34:F34"/>
  </mergeCells>
  <pageMargins left="0.7" right="0.7" top="0.75" bottom="0.75" header="0.51180555555555496" footer="0.51180555555555496"/>
  <pageSetup paperSize="9" firstPageNumber="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zoomScale="110" zoomScaleNormal="110" workbookViewId="0">
      <pane ySplit="4" topLeftCell="A5" activePane="bottomLeft" state="frozen"/>
      <selection pane="bottomLeft" activeCell="L7" sqref="L7"/>
    </sheetView>
  </sheetViews>
  <sheetFormatPr defaultRowHeight="15" x14ac:dyDescent="0.25"/>
  <cols>
    <col min="1" max="1" width="6.5703125" customWidth="1"/>
    <col min="2" max="2" width="55.5703125" customWidth="1"/>
    <col min="3" max="3" width="8" customWidth="1"/>
    <col min="4" max="4" width="6.85546875" customWidth="1"/>
    <col min="5" max="5" width="11.5703125" customWidth="1"/>
    <col min="6" max="6" width="10.85546875" customWidth="1"/>
    <col min="7" max="7" width="11.85546875" customWidth="1"/>
    <col min="8" max="8" width="12.5703125" customWidth="1"/>
    <col min="9" max="9" width="12.85546875" customWidth="1"/>
    <col min="10" max="10" width="16.42578125" customWidth="1"/>
    <col min="11" max="1025" width="8.7109375" customWidth="1"/>
  </cols>
  <sheetData>
    <row r="1" spans="1:10" ht="29.25" customHeight="1" x14ac:dyDescent="0.25">
      <c r="A1" s="60" t="s">
        <v>14</v>
      </c>
      <c r="B1" s="60"/>
      <c r="C1" s="60"/>
      <c r="D1" s="60"/>
      <c r="E1" s="60"/>
      <c r="F1" s="60"/>
      <c r="G1" s="60"/>
      <c r="H1" s="60"/>
      <c r="I1" s="60"/>
      <c r="J1" s="60"/>
    </row>
    <row r="2" spans="1:10" ht="20.25" customHeight="1" x14ac:dyDescent="0.25">
      <c r="A2" s="61" t="s">
        <v>15</v>
      </c>
      <c r="B2" s="61"/>
      <c r="C2" s="61"/>
      <c r="D2" s="61"/>
      <c r="E2" s="61"/>
      <c r="F2" s="61"/>
      <c r="G2" s="61"/>
      <c r="H2" s="61"/>
      <c r="I2" s="61"/>
      <c r="J2" s="61"/>
    </row>
    <row r="3" spans="1:10" ht="45.75" customHeight="1" x14ac:dyDescent="0.25">
      <c r="A3" s="62" t="s">
        <v>16</v>
      </c>
      <c r="B3" s="62"/>
      <c r="C3" s="62"/>
      <c r="D3" s="62"/>
      <c r="E3" s="62"/>
      <c r="F3" s="62"/>
      <c r="G3" s="62"/>
      <c r="H3" s="62"/>
      <c r="I3" s="62"/>
      <c r="J3" s="62"/>
    </row>
    <row r="4" spans="1:10" ht="55.5" customHeight="1" x14ac:dyDescent="0.25">
      <c r="A4" s="26" t="s">
        <v>0</v>
      </c>
      <c r="B4" s="27" t="s">
        <v>1</v>
      </c>
      <c r="C4" s="28" t="s">
        <v>2</v>
      </c>
      <c r="D4" s="28" t="s">
        <v>3</v>
      </c>
      <c r="E4" s="29" t="s">
        <v>4</v>
      </c>
      <c r="F4" s="29" t="s">
        <v>17</v>
      </c>
      <c r="G4" s="29" t="s">
        <v>5</v>
      </c>
      <c r="H4" s="29" t="s">
        <v>18</v>
      </c>
      <c r="I4" s="29" t="s">
        <v>6</v>
      </c>
      <c r="J4" s="27" t="s">
        <v>19</v>
      </c>
    </row>
    <row r="5" spans="1:10" ht="28.5" customHeight="1" x14ac:dyDescent="0.25">
      <c r="A5" s="63" t="s">
        <v>20</v>
      </c>
      <c r="B5" s="11" t="s">
        <v>21</v>
      </c>
      <c r="C5" s="59" t="s">
        <v>7</v>
      </c>
      <c r="D5" s="59">
        <v>24</v>
      </c>
      <c r="E5" s="64">
        <v>650</v>
      </c>
      <c r="F5" s="65">
        <v>0.08</v>
      </c>
      <c r="G5" s="64">
        <f>E5*(1+F5)</f>
        <v>702</v>
      </c>
      <c r="H5" s="64">
        <f>E5*D5</f>
        <v>15600</v>
      </c>
      <c r="I5" s="64">
        <f>G5*D5</f>
        <v>16848</v>
      </c>
      <c r="J5" s="30" t="s">
        <v>22</v>
      </c>
    </row>
    <row r="6" spans="1:10" x14ac:dyDescent="0.25">
      <c r="A6" s="63"/>
      <c r="B6" s="30" t="s">
        <v>23</v>
      </c>
      <c r="C6" s="59"/>
      <c r="D6" s="59"/>
      <c r="E6" s="64"/>
      <c r="F6" s="65"/>
      <c r="G6" s="64"/>
      <c r="H6" s="64"/>
      <c r="I6" s="64"/>
      <c r="J6" s="30" t="s">
        <v>24</v>
      </c>
    </row>
    <row r="7" spans="1:10" ht="156.75" x14ac:dyDescent="0.25">
      <c r="A7" s="63"/>
      <c r="B7" s="31" t="s">
        <v>25</v>
      </c>
      <c r="C7" s="59"/>
      <c r="D7" s="59"/>
      <c r="E7" s="64"/>
      <c r="F7" s="65"/>
      <c r="G7" s="64"/>
      <c r="H7" s="64"/>
      <c r="I7" s="64"/>
      <c r="J7" s="32"/>
    </row>
    <row r="8" spans="1:10" ht="15" customHeight="1" x14ac:dyDescent="0.25">
      <c r="A8" s="66" t="s">
        <v>26</v>
      </c>
      <c r="B8" s="33" t="s">
        <v>21</v>
      </c>
      <c r="C8" s="67" t="s">
        <v>7</v>
      </c>
      <c r="D8" s="67">
        <v>6</v>
      </c>
      <c r="E8" s="68">
        <v>600</v>
      </c>
      <c r="F8" s="69">
        <v>0.08</v>
      </c>
      <c r="G8" s="68">
        <f>E8*(1+F8)</f>
        <v>648</v>
      </c>
      <c r="H8" s="68">
        <f>E8*D8</f>
        <v>3600</v>
      </c>
      <c r="I8" s="68">
        <f>G8*D8</f>
        <v>3888</v>
      </c>
      <c r="J8" s="59" t="s">
        <v>27</v>
      </c>
    </row>
    <row r="9" spans="1:10" x14ac:dyDescent="0.25">
      <c r="A9" s="66"/>
      <c r="B9" s="30" t="s">
        <v>23</v>
      </c>
      <c r="C9" s="67"/>
      <c r="D9" s="67"/>
      <c r="E9" s="68"/>
      <c r="F9" s="69"/>
      <c r="G9" s="68"/>
      <c r="H9" s="68"/>
      <c r="I9" s="68"/>
      <c r="J9" s="59"/>
    </row>
    <row r="10" spans="1:10" ht="156.75" x14ac:dyDescent="0.25">
      <c r="A10" s="66"/>
      <c r="B10" s="31" t="s">
        <v>25</v>
      </c>
      <c r="C10" s="67"/>
      <c r="D10" s="67"/>
      <c r="E10" s="68"/>
      <c r="F10" s="69"/>
      <c r="G10" s="68"/>
      <c r="H10" s="68"/>
      <c r="I10" s="68"/>
      <c r="J10" s="32"/>
    </row>
    <row r="11" spans="1:10" ht="42.75" customHeight="1" x14ac:dyDescent="0.25">
      <c r="A11" s="63" t="s">
        <v>28</v>
      </c>
      <c r="B11" s="20" t="s">
        <v>29</v>
      </c>
      <c r="C11" s="59" t="s">
        <v>7</v>
      </c>
      <c r="D11" s="59">
        <v>18</v>
      </c>
      <c r="E11" s="64">
        <v>3000</v>
      </c>
      <c r="F11" s="65">
        <v>0.08</v>
      </c>
      <c r="G11" s="64">
        <f>E11*(1+F11)</f>
        <v>3240</v>
      </c>
      <c r="H11" s="64">
        <f>E11*D11</f>
        <v>54000</v>
      </c>
      <c r="I11" s="64">
        <f>G11*D11</f>
        <v>58320</v>
      </c>
      <c r="J11" s="30" t="s">
        <v>30</v>
      </c>
    </row>
    <row r="12" spans="1:10" ht="185.25" x14ac:dyDescent="0.25">
      <c r="A12" s="63"/>
      <c r="B12" s="18" t="s">
        <v>31</v>
      </c>
      <c r="C12" s="59"/>
      <c r="D12" s="59"/>
      <c r="E12" s="64"/>
      <c r="F12" s="65"/>
      <c r="G12" s="64"/>
      <c r="H12" s="64"/>
      <c r="I12" s="64"/>
      <c r="J12" s="31" t="s">
        <v>32</v>
      </c>
    </row>
    <row r="13" spans="1:10" ht="28.5" customHeight="1" x14ac:dyDescent="0.25">
      <c r="A13" s="63" t="s">
        <v>33</v>
      </c>
      <c r="B13" s="20" t="s">
        <v>29</v>
      </c>
      <c r="C13" s="59" t="s">
        <v>7</v>
      </c>
      <c r="D13" s="59">
        <v>5</v>
      </c>
      <c r="E13" s="64">
        <v>3600</v>
      </c>
      <c r="F13" s="65">
        <v>0.08</v>
      </c>
      <c r="G13" s="64">
        <f>E13*(1+F13)</f>
        <v>3888.0000000000005</v>
      </c>
      <c r="H13" s="64">
        <f>E13*D13</f>
        <v>18000</v>
      </c>
      <c r="I13" s="64">
        <f>G13*D13</f>
        <v>19440.000000000004</v>
      </c>
      <c r="J13" s="34" t="s">
        <v>34</v>
      </c>
    </row>
    <row r="14" spans="1:10" ht="185.25" x14ac:dyDescent="0.25">
      <c r="A14" s="63"/>
      <c r="B14" s="15" t="s">
        <v>31</v>
      </c>
      <c r="C14" s="59"/>
      <c r="D14" s="59"/>
      <c r="E14" s="64"/>
      <c r="F14" s="65"/>
      <c r="G14" s="64"/>
      <c r="H14" s="64"/>
      <c r="I14" s="64"/>
      <c r="J14" s="31"/>
    </row>
    <row r="15" spans="1:10" ht="30" customHeight="1" x14ac:dyDescent="0.25">
      <c r="A15" s="63" t="s">
        <v>35</v>
      </c>
      <c r="B15" s="11" t="s">
        <v>36</v>
      </c>
      <c r="C15" s="67" t="s">
        <v>7</v>
      </c>
      <c r="D15" s="59">
        <v>12</v>
      </c>
      <c r="E15" s="64">
        <v>3400</v>
      </c>
      <c r="F15" s="65">
        <v>0.08</v>
      </c>
      <c r="G15" s="64">
        <f>E15*(1+F15)</f>
        <v>3672.0000000000005</v>
      </c>
      <c r="H15" s="64">
        <f>E15*D15</f>
        <v>40800</v>
      </c>
      <c r="I15" s="64">
        <f>G15*D15</f>
        <v>44064.000000000007</v>
      </c>
      <c r="J15" s="30" t="s">
        <v>37</v>
      </c>
    </row>
    <row r="16" spans="1:10" ht="213.75" x14ac:dyDescent="0.25">
      <c r="A16" s="63"/>
      <c r="B16" s="32" t="s">
        <v>38</v>
      </c>
      <c r="C16" s="67"/>
      <c r="D16" s="59"/>
      <c r="E16" s="64"/>
      <c r="F16" s="65"/>
      <c r="G16" s="64"/>
      <c r="H16" s="64"/>
      <c r="I16" s="64"/>
      <c r="J16" s="31"/>
    </row>
    <row r="17" spans="1:10" ht="45" customHeight="1" x14ac:dyDescent="0.25">
      <c r="A17" s="63" t="s">
        <v>39</v>
      </c>
      <c r="B17" s="11" t="s">
        <v>40</v>
      </c>
      <c r="C17" s="67" t="s">
        <v>7</v>
      </c>
      <c r="D17" s="59">
        <v>5</v>
      </c>
      <c r="E17" s="64">
        <v>4080</v>
      </c>
      <c r="F17" s="65">
        <v>0.08</v>
      </c>
      <c r="G17" s="64">
        <f>E17*(1+F17)</f>
        <v>4406.4000000000005</v>
      </c>
      <c r="H17" s="64">
        <f>E17*D17</f>
        <v>20400</v>
      </c>
      <c r="I17" s="64">
        <f>G17*D17</f>
        <v>22032.000000000004</v>
      </c>
      <c r="J17" s="30" t="s">
        <v>41</v>
      </c>
    </row>
    <row r="18" spans="1:10" ht="213.75" x14ac:dyDescent="0.25">
      <c r="A18" s="63"/>
      <c r="B18" s="32" t="s">
        <v>38</v>
      </c>
      <c r="C18" s="67"/>
      <c r="D18" s="59"/>
      <c r="E18" s="64"/>
      <c r="F18" s="65"/>
      <c r="G18" s="64"/>
      <c r="H18" s="64"/>
      <c r="I18" s="64"/>
      <c r="J18" s="35"/>
    </row>
    <row r="19" spans="1:10" ht="15" customHeight="1" x14ac:dyDescent="0.25">
      <c r="A19" s="66" t="s">
        <v>42</v>
      </c>
      <c r="B19" s="11" t="s">
        <v>43</v>
      </c>
      <c r="C19" s="67" t="s">
        <v>7</v>
      </c>
      <c r="D19" s="67">
        <v>1</v>
      </c>
      <c r="E19" s="68">
        <v>400</v>
      </c>
      <c r="F19" s="69">
        <v>0.08</v>
      </c>
      <c r="G19" s="64">
        <f>E19*(1+F19)</f>
        <v>432</v>
      </c>
      <c r="H19" s="64">
        <f>E19*D19</f>
        <v>400</v>
      </c>
      <c r="I19" s="64">
        <f>G19*D19</f>
        <v>432</v>
      </c>
      <c r="J19" s="70" t="s">
        <v>44</v>
      </c>
    </row>
    <row r="20" spans="1:10" ht="185.25" x14ac:dyDescent="0.25">
      <c r="A20" s="66"/>
      <c r="B20" s="36" t="s">
        <v>45</v>
      </c>
      <c r="C20" s="67"/>
      <c r="D20" s="67"/>
      <c r="E20" s="68"/>
      <c r="F20" s="69"/>
      <c r="G20" s="64"/>
      <c r="H20" s="64"/>
      <c r="I20" s="64"/>
      <c r="J20" s="70"/>
    </row>
    <row r="21" spans="1:10" ht="21" customHeight="1" x14ac:dyDescent="0.25">
      <c r="A21" s="66" t="s">
        <v>46</v>
      </c>
      <c r="B21" s="11" t="s">
        <v>47</v>
      </c>
      <c r="C21" s="67" t="s">
        <v>7</v>
      </c>
      <c r="D21" s="67">
        <v>1</v>
      </c>
      <c r="E21" s="68">
        <v>500</v>
      </c>
      <c r="F21" s="69">
        <v>0.08</v>
      </c>
      <c r="G21" s="68">
        <f>E21*(1+F21)</f>
        <v>540</v>
      </c>
      <c r="H21" s="68">
        <f>E21*D21</f>
        <v>500</v>
      </c>
      <c r="I21" s="68">
        <f>G21*D21</f>
        <v>540</v>
      </c>
      <c r="J21" s="70" t="s">
        <v>44</v>
      </c>
    </row>
    <row r="22" spans="1:10" ht="57" x14ac:dyDescent="0.25">
      <c r="A22" s="66"/>
      <c r="B22" s="30" t="s">
        <v>48</v>
      </c>
      <c r="C22" s="67"/>
      <c r="D22" s="67"/>
      <c r="E22" s="68"/>
      <c r="F22" s="69"/>
      <c r="G22" s="68"/>
      <c r="H22" s="68"/>
      <c r="I22" s="68"/>
      <c r="J22" s="70"/>
    </row>
    <row r="23" spans="1:10" ht="42.75" x14ac:dyDescent="0.25">
      <c r="A23" s="66"/>
      <c r="B23" s="36" t="s">
        <v>49</v>
      </c>
      <c r="C23" s="67"/>
      <c r="D23" s="67"/>
      <c r="E23" s="68"/>
      <c r="F23" s="69"/>
      <c r="G23" s="68"/>
      <c r="H23" s="68"/>
      <c r="I23" s="68"/>
      <c r="J23" s="70"/>
    </row>
    <row r="24" spans="1:10" ht="15.75" customHeight="1" x14ac:dyDescent="0.25">
      <c r="A24" s="71"/>
      <c r="B24" s="71"/>
      <c r="C24" s="71"/>
      <c r="D24" s="71"/>
      <c r="E24" s="71"/>
      <c r="F24" s="71"/>
      <c r="G24" s="71"/>
      <c r="H24" s="72">
        <f>SUM(H5:H23)</f>
        <v>153300</v>
      </c>
      <c r="I24" s="72">
        <f>SUM(I5:I23)</f>
        <v>165564</v>
      </c>
      <c r="J24" s="70"/>
    </row>
    <row r="25" spans="1:10" ht="15" customHeight="1" x14ac:dyDescent="0.25">
      <c r="A25" s="73" t="s">
        <v>50</v>
      </c>
      <c r="B25" s="73"/>
      <c r="C25" s="73"/>
      <c r="D25" s="73"/>
      <c r="E25" s="73"/>
      <c r="F25" s="73"/>
      <c r="G25" s="73"/>
      <c r="H25" s="72"/>
      <c r="I25" s="72"/>
      <c r="J25" s="70"/>
    </row>
    <row r="26" spans="1:10" ht="15.75" customHeight="1" x14ac:dyDescent="0.25">
      <c r="A26" s="74"/>
      <c r="B26" s="74"/>
      <c r="C26" s="74"/>
      <c r="D26" s="74"/>
      <c r="E26" s="74"/>
      <c r="F26" s="74"/>
      <c r="G26" s="74"/>
      <c r="H26" s="72"/>
      <c r="I26" s="72"/>
      <c r="J26" s="70"/>
    </row>
  </sheetData>
  <autoFilter ref="A4:J26"/>
  <mergeCells count="76">
    <mergeCell ref="A24:G24"/>
    <mergeCell ref="H24:H26"/>
    <mergeCell ref="I24:I26"/>
    <mergeCell ref="J24:J26"/>
    <mergeCell ref="A25:G25"/>
    <mergeCell ref="A26:G26"/>
    <mergeCell ref="J19:J20"/>
    <mergeCell ref="A21:A23"/>
    <mergeCell ref="C21:C23"/>
    <mergeCell ref="D21:D23"/>
    <mergeCell ref="E21:E23"/>
    <mergeCell ref="F21:F23"/>
    <mergeCell ref="G21:G23"/>
    <mergeCell ref="H21:H23"/>
    <mergeCell ref="I21:I23"/>
    <mergeCell ref="J21:J23"/>
    <mergeCell ref="G17:G18"/>
    <mergeCell ref="H17:H18"/>
    <mergeCell ref="I17:I18"/>
    <mergeCell ref="A19:A20"/>
    <mergeCell ref="C19:C20"/>
    <mergeCell ref="D19:D20"/>
    <mergeCell ref="E19:E20"/>
    <mergeCell ref="F19:F20"/>
    <mergeCell ref="G19:G20"/>
    <mergeCell ref="H19:H20"/>
    <mergeCell ref="I19:I20"/>
    <mergeCell ref="A17:A18"/>
    <mergeCell ref="C17:C18"/>
    <mergeCell ref="D17:D18"/>
    <mergeCell ref="E17:E18"/>
    <mergeCell ref="F17:F18"/>
    <mergeCell ref="G13:G14"/>
    <mergeCell ref="H13:H14"/>
    <mergeCell ref="I13:I14"/>
    <mergeCell ref="A15:A16"/>
    <mergeCell ref="C15:C16"/>
    <mergeCell ref="D15:D16"/>
    <mergeCell ref="E15:E16"/>
    <mergeCell ref="F15:F16"/>
    <mergeCell ref="G15:G16"/>
    <mergeCell ref="H15:H16"/>
    <mergeCell ref="I15:I16"/>
    <mergeCell ref="A13:A14"/>
    <mergeCell ref="C13:C14"/>
    <mergeCell ref="D13:D14"/>
    <mergeCell ref="E13:E14"/>
    <mergeCell ref="F13:F14"/>
    <mergeCell ref="G11:G12"/>
    <mergeCell ref="H11:H12"/>
    <mergeCell ref="I11:I12"/>
    <mergeCell ref="A8:A10"/>
    <mergeCell ref="C8:C10"/>
    <mergeCell ref="D8:D10"/>
    <mergeCell ref="E8:E10"/>
    <mergeCell ref="A11:A12"/>
    <mergeCell ref="C11:C12"/>
    <mergeCell ref="D11:D12"/>
    <mergeCell ref="E11:E12"/>
    <mergeCell ref="F11:F12"/>
    <mergeCell ref="F8:F10"/>
    <mergeCell ref="G8:G10"/>
    <mergeCell ref="H8:H10"/>
    <mergeCell ref="I8:I10"/>
    <mergeCell ref="J8:J9"/>
    <mergeCell ref="A1:J1"/>
    <mergeCell ref="A2:J2"/>
    <mergeCell ref="A3:J3"/>
    <mergeCell ref="A5:A7"/>
    <mergeCell ref="C5:C7"/>
    <mergeCell ref="D5:D7"/>
    <mergeCell ref="E5:E7"/>
    <mergeCell ref="F5:F7"/>
    <mergeCell ref="G5:G7"/>
    <mergeCell ref="H5:H7"/>
    <mergeCell ref="I5:I7"/>
  </mergeCells>
  <pageMargins left="0.70833333333333304" right="0.70833333333333304" top="0.74791666666666701" bottom="0.74791666666666701" header="0.51180555555555496" footer="0.51180555555555496"/>
  <pageSetup paperSize="9" firstPageNumber="0" fitToHeight="0"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5"/>
  <sheetViews>
    <sheetView zoomScale="110" zoomScaleNormal="110" workbookViewId="0">
      <pane ySplit="3" topLeftCell="A142" activePane="bottomLeft" state="frozen"/>
      <selection pane="bottomLeft" activeCell="A3" sqref="A3"/>
    </sheetView>
  </sheetViews>
  <sheetFormatPr defaultRowHeight="15" x14ac:dyDescent="0.25"/>
  <cols>
    <col min="1" max="1" width="4.5703125" style="1" customWidth="1"/>
    <col min="2" max="2" width="33.5703125" customWidth="1"/>
    <col min="3" max="3" width="8.7109375" customWidth="1"/>
    <col min="4" max="4" width="7" customWidth="1"/>
    <col min="5" max="5" width="11.85546875" customWidth="1"/>
    <col min="6" max="6" width="9" customWidth="1"/>
    <col min="7" max="7" width="12.140625" customWidth="1"/>
    <col min="8" max="8" width="11.7109375" customWidth="1"/>
    <col min="9" max="9" width="12.5703125" customWidth="1"/>
    <col min="10" max="10" width="17.85546875" customWidth="1"/>
    <col min="11" max="1025" width="8.7109375" customWidth="1"/>
  </cols>
  <sheetData>
    <row r="1" spans="1:10" ht="23.25" customHeight="1" x14ac:dyDescent="0.25">
      <c r="A1" s="75" t="s">
        <v>14</v>
      </c>
      <c r="B1" s="75"/>
      <c r="C1" s="75"/>
      <c r="D1" s="75"/>
      <c r="E1" s="75"/>
      <c r="F1" s="75"/>
      <c r="G1" s="75"/>
      <c r="H1" s="75"/>
      <c r="I1" s="75"/>
      <c r="J1" s="75"/>
    </row>
    <row r="2" spans="1:10" ht="21.75" customHeight="1" x14ac:dyDescent="0.25">
      <c r="A2" s="76" t="s">
        <v>51</v>
      </c>
      <c r="B2" s="76"/>
      <c r="C2" s="76"/>
      <c r="D2" s="76"/>
      <c r="E2" s="76"/>
      <c r="F2" s="76"/>
      <c r="G2" s="76"/>
      <c r="H2" s="76"/>
      <c r="I2" s="76"/>
      <c r="J2" s="76"/>
    </row>
    <row r="3" spans="1:10" ht="32.25" customHeight="1" x14ac:dyDescent="0.25">
      <c r="A3" s="17" t="s">
        <v>0</v>
      </c>
      <c r="B3" s="5" t="s">
        <v>1</v>
      </c>
      <c r="C3" s="6" t="s">
        <v>2</v>
      </c>
      <c r="D3" s="38" t="s">
        <v>3</v>
      </c>
      <c r="E3" s="6" t="s">
        <v>4</v>
      </c>
      <c r="F3" s="6" t="s">
        <v>17</v>
      </c>
      <c r="G3" s="6" t="s">
        <v>5</v>
      </c>
      <c r="H3" s="5" t="s">
        <v>18</v>
      </c>
      <c r="I3" s="6" t="s">
        <v>6</v>
      </c>
      <c r="J3" s="5" t="s">
        <v>19</v>
      </c>
    </row>
    <row r="4" spans="1:10" ht="42.75" customHeight="1" x14ac:dyDescent="0.25">
      <c r="A4" s="77" t="s">
        <v>20</v>
      </c>
      <c r="B4" s="11" t="s">
        <v>52</v>
      </c>
      <c r="C4" s="59" t="s">
        <v>9</v>
      </c>
      <c r="D4" s="59">
        <v>30</v>
      </c>
      <c r="E4" s="64">
        <v>320</v>
      </c>
      <c r="F4" s="65">
        <v>0.08</v>
      </c>
      <c r="G4" s="64">
        <f>E4*(1+F4)</f>
        <v>345.6</v>
      </c>
      <c r="H4" s="64">
        <f>E4*D4</f>
        <v>9600</v>
      </c>
      <c r="I4" s="64">
        <f>G4*D4</f>
        <v>10368</v>
      </c>
      <c r="J4" s="39" t="s">
        <v>53</v>
      </c>
    </row>
    <row r="5" spans="1:10" ht="85.5" x14ac:dyDescent="0.25">
      <c r="A5" s="77"/>
      <c r="B5" s="30" t="s">
        <v>54</v>
      </c>
      <c r="C5" s="59"/>
      <c r="D5" s="59"/>
      <c r="E5" s="64"/>
      <c r="F5" s="65"/>
      <c r="G5" s="64"/>
      <c r="H5" s="64"/>
      <c r="I5" s="64"/>
      <c r="J5" s="39" t="s">
        <v>55</v>
      </c>
    </row>
    <row r="6" spans="1:10" x14ac:dyDescent="0.25">
      <c r="A6" s="77"/>
      <c r="B6" s="39"/>
      <c r="C6" s="59"/>
      <c r="D6" s="59"/>
      <c r="E6" s="64"/>
      <c r="F6" s="65"/>
      <c r="G6" s="64"/>
      <c r="H6" s="64"/>
      <c r="I6" s="64"/>
      <c r="J6" s="40" t="s">
        <v>56</v>
      </c>
    </row>
    <row r="7" spans="1:10" ht="30" customHeight="1" x14ac:dyDescent="0.25">
      <c r="A7" s="78" t="s">
        <v>50</v>
      </c>
      <c r="B7" s="78"/>
      <c r="C7" s="78"/>
      <c r="D7" s="78"/>
      <c r="E7" s="78"/>
      <c r="F7" s="78"/>
      <c r="G7" s="78"/>
      <c r="H7" s="79">
        <f>SUM(H4)</f>
        <v>9600</v>
      </c>
      <c r="I7" s="79">
        <f>SUM(I4)</f>
        <v>10368</v>
      </c>
      <c r="J7" s="70"/>
    </row>
    <row r="8" spans="1:10" ht="15" customHeight="1" x14ac:dyDescent="0.25">
      <c r="A8" s="78"/>
      <c r="B8" s="78"/>
      <c r="C8" s="78"/>
      <c r="D8" s="78"/>
      <c r="E8" s="78"/>
      <c r="F8" s="78"/>
      <c r="G8" s="78"/>
      <c r="H8" s="79"/>
      <c r="I8" s="79"/>
      <c r="J8" s="70"/>
    </row>
    <row r="9" spans="1:10" x14ac:dyDescent="0.25">
      <c r="A9" s="78"/>
      <c r="B9" s="78"/>
      <c r="C9" s="78"/>
      <c r="D9" s="78"/>
      <c r="E9" s="78"/>
      <c r="F9" s="78"/>
      <c r="G9" s="78"/>
      <c r="H9" s="79"/>
      <c r="I9" s="79"/>
      <c r="J9" s="70"/>
    </row>
    <row r="10" spans="1:10" ht="15" customHeight="1" x14ac:dyDescent="0.25">
      <c r="A10" s="66" t="s">
        <v>57</v>
      </c>
      <c r="B10" s="11" t="s">
        <v>58</v>
      </c>
      <c r="C10" s="67" t="s">
        <v>12</v>
      </c>
      <c r="D10" s="67">
        <v>15</v>
      </c>
      <c r="E10" s="68">
        <v>600</v>
      </c>
      <c r="F10" s="69">
        <v>0.23</v>
      </c>
      <c r="G10" s="68">
        <f>E10*(1+F10)</f>
        <v>738</v>
      </c>
      <c r="H10" s="68">
        <f>E10*D10</f>
        <v>9000</v>
      </c>
      <c r="I10" s="68">
        <f>G10*D10</f>
        <v>11070</v>
      </c>
      <c r="J10" s="80" t="s">
        <v>59</v>
      </c>
    </row>
    <row r="11" spans="1:10" ht="173.25" x14ac:dyDescent="0.25">
      <c r="A11" s="66"/>
      <c r="B11" s="30" t="s">
        <v>60</v>
      </c>
      <c r="C11" s="67"/>
      <c r="D11" s="67"/>
      <c r="E11" s="68"/>
      <c r="F11" s="69"/>
      <c r="G11" s="68"/>
      <c r="H11" s="68"/>
      <c r="I11" s="68"/>
      <c r="J11" s="80"/>
    </row>
    <row r="12" spans="1:10" ht="159.75" x14ac:dyDescent="0.25">
      <c r="A12" s="66"/>
      <c r="B12" s="31" t="s">
        <v>61</v>
      </c>
      <c r="C12" s="67"/>
      <c r="D12" s="67"/>
      <c r="E12" s="68"/>
      <c r="F12" s="69"/>
      <c r="G12" s="68"/>
      <c r="H12" s="68"/>
      <c r="I12" s="68"/>
      <c r="J12" s="40" t="s">
        <v>56</v>
      </c>
    </row>
    <row r="13" spans="1:10" ht="28.5" customHeight="1" x14ac:dyDescent="0.25">
      <c r="A13" s="63" t="s">
        <v>62</v>
      </c>
      <c r="B13" s="11" t="s">
        <v>58</v>
      </c>
      <c r="C13" s="59" t="s">
        <v>12</v>
      </c>
      <c r="D13" s="59">
        <v>3</v>
      </c>
      <c r="E13" s="64">
        <v>600</v>
      </c>
      <c r="F13" s="65">
        <v>0.23</v>
      </c>
      <c r="G13" s="68">
        <f>E13*(1+F13)</f>
        <v>738</v>
      </c>
      <c r="H13" s="68">
        <f>E13*D13</f>
        <v>1800</v>
      </c>
      <c r="I13" s="68">
        <f>G13*D13</f>
        <v>2214</v>
      </c>
      <c r="J13" s="39" t="s">
        <v>63</v>
      </c>
    </row>
    <row r="14" spans="1:10" ht="174" x14ac:dyDescent="0.25">
      <c r="A14" s="63"/>
      <c r="B14" s="41" t="s">
        <v>64</v>
      </c>
      <c r="C14" s="59"/>
      <c r="D14" s="59"/>
      <c r="E14" s="64"/>
      <c r="F14" s="65"/>
      <c r="G14" s="68"/>
      <c r="H14" s="68"/>
      <c r="I14" s="68"/>
      <c r="J14" s="39"/>
    </row>
    <row r="15" spans="1:10" ht="159.94999999999999" customHeight="1" x14ac:dyDescent="0.25">
      <c r="A15" s="63"/>
      <c r="B15" s="42" t="s">
        <v>65</v>
      </c>
      <c r="C15" s="59"/>
      <c r="D15" s="59"/>
      <c r="E15" s="64"/>
      <c r="F15" s="65"/>
      <c r="G15" s="68"/>
      <c r="H15" s="68"/>
      <c r="I15" s="68"/>
      <c r="J15" s="32" t="s">
        <v>56</v>
      </c>
    </row>
    <row r="16" spans="1:10" ht="15" customHeight="1" x14ac:dyDescent="0.25">
      <c r="A16" s="63" t="s">
        <v>66</v>
      </c>
      <c r="B16" s="11" t="s">
        <v>58</v>
      </c>
      <c r="C16" s="59" t="s">
        <v>12</v>
      </c>
      <c r="D16" s="59">
        <v>5</v>
      </c>
      <c r="E16" s="64">
        <v>600</v>
      </c>
      <c r="F16" s="65">
        <v>0.23</v>
      </c>
      <c r="G16" s="68">
        <f>E16*(1+F16)</f>
        <v>738</v>
      </c>
      <c r="H16" s="68">
        <f>E16*D16</f>
        <v>3000</v>
      </c>
      <c r="I16" s="68">
        <f>G16*D16</f>
        <v>3690</v>
      </c>
      <c r="J16" s="39" t="s">
        <v>67</v>
      </c>
    </row>
    <row r="17" spans="1:10" ht="174" x14ac:dyDescent="0.25">
      <c r="A17" s="63"/>
      <c r="B17" s="41" t="s">
        <v>64</v>
      </c>
      <c r="C17" s="59"/>
      <c r="D17" s="59"/>
      <c r="E17" s="64"/>
      <c r="F17" s="65"/>
      <c r="G17" s="68"/>
      <c r="H17" s="68"/>
      <c r="I17" s="68"/>
      <c r="J17" s="39" t="s">
        <v>56</v>
      </c>
    </row>
    <row r="18" spans="1:10" ht="159.75" x14ac:dyDescent="0.25">
      <c r="A18" s="63"/>
      <c r="B18" s="43" t="s">
        <v>65</v>
      </c>
      <c r="C18" s="59"/>
      <c r="D18" s="59"/>
      <c r="E18" s="64"/>
      <c r="F18" s="65"/>
      <c r="G18" s="68"/>
      <c r="H18" s="68"/>
      <c r="I18" s="68"/>
      <c r="J18" s="39"/>
    </row>
    <row r="19" spans="1:10" ht="15" customHeight="1" x14ac:dyDescent="0.25">
      <c r="A19" s="63" t="s">
        <v>68</v>
      </c>
      <c r="B19" s="11" t="s">
        <v>58</v>
      </c>
      <c r="C19" s="59" t="s">
        <v>12</v>
      </c>
      <c r="D19" s="59">
        <v>3</v>
      </c>
      <c r="E19" s="64">
        <v>600</v>
      </c>
      <c r="F19" s="65">
        <v>0.23</v>
      </c>
      <c r="G19" s="68">
        <f>E19*(1+F19)</f>
        <v>738</v>
      </c>
      <c r="H19" s="68">
        <f>E19*D19</f>
        <v>1800</v>
      </c>
      <c r="I19" s="68">
        <f>G19*D19</f>
        <v>2214</v>
      </c>
      <c r="J19" s="80" t="s">
        <v>69</v>
      </c>
    </row>
    <row r="20" spans="1:10" ht="180" customHeight="1" x14ac:dyDescent="0.25">
      <c r="A20" s="63"/>
      <c r="B20" s="41" t="s">
        <v>64</v>
      </c>
      <c r="C20" s="59"/>
      <c r="D20" s="59"/>
      <c r="E20" s="64"/>
      <c r="F20" s="65"/>
      <c r="G20" s="68"/>
      <c r="H20" s="68"/>
      <c r="I20" s="68"/>
      <c r="J20" s="80"/>
    </row>
    <row r="21" spans="1:10" ht="159.75" x14ac:dyDescent="0.25">
      <c r="A21" s="63"/>
      <c r="B21" s="42" t="s">
        <v>65</v>
      </c>
      <c r="C21" s="59"/>
      <c r="D21" s="59"/>
      <c r="E21" s="64"/>
      <c r="F21" s="65"/>
      <c r="G21" s="68"/>
      <c r="H21" s="68"/>
      <c r="I21" s="68"/>
      <c r="J21" s="32" t="s">
        <v>56</v>
      </c>
    </row>
    <row r="22" spans="1:10" ht="28.5" customHeight="1" x14ac:dyDescent="0.25">
      <c r="A22" s="66" t="s">
        <v>70</v>
      </c>
      <c r="B22" s="11" t="s">
        <v>58</v>
      </c>
      <c r="C22" s="67" t="s">
        <v>12</v>
      </c>
      <c r="D22" s="67">
        <v>2</v>
      </c>
      <c r="E22" s="68">
        <v>600</v>
      </c>
      <c r="F22" s="69">
        <v>0.23</v>
      </c>
      <c r="G22" s="68">
        <f>E22*(1+F22)</f>
        <v>738</v>
      </c>
      <c r="H22" s="68">
        <f>E22*D22</f>
        <v>1200</v>
      </c>
      <c r="I22" s="68">
        <f>G22*D22</f>
        <v>1476</v>
      </c>
      <c r="J22" s="39" t="s">
        <v>71</v>
      </c>
    </row>
    <row r="23" spans="1:10" ht="180" customHeight="1" x14ac:dyDescent="0.25">
      <c r="A23" s="66"/>
      <c r="B23" s="41" t="s">
        <v>64</v>
      </c>
      <c r="C23" s="67"/>
      <c r="D23" s="67"/>
      <c r="E23" s="68"/>
      <c r="F23" s="69"/>
      <c r="G23" s="68"/>
      <c r="H23" s="68"/>
      <c r="I23" s="68"/>
      <c r="J23" s="39"/>
    </row>
    <row r="24" spans="1:10" ht="159.75" x14ac:dyDescent="0.25">
      <c r="A24" s="66"/>
      <c r="B24" s="44" t="s">
        <v>65</v>
      </c>
      <c r="C24" s="67"/>
      <c r="D24" s="67"/>
      <c r="E24" s="68"/>
      <c r="F24" s="69"/>
      <c r="G24" s="68"/>
      <c r="H24" s="68"/>
      <c r="I24" s="68"/>
      <c r="J24" s="45" t="s">
        <v>56</v>
      </c>
    </row>
    <row r="25" spans="1:10" ht="28.5" customHeight="1" x14ac:dyDescent="0.25">
      <c r="A25" s="66" t="s">
        <v>72</v>
      </c>
      <c r="B25" s="11" t="s">
        <v>58</v>
      </c>
      <c r="C25" s="67" t="s">
        <v>12</v>
      </c>
      <c r="D25" s="67">
        <v>5</v>
      </c>
      <c r="E25" s="68">
        <v>600</v>
      </c>
      <c r="F25" s="69">
        <v>0.23</v>
      </c>
      <c r="G25" s="68">
        <f>E25*(1+F25)</f>
        <v>738</v>
      </c>
      <c r="H25" s="68">
        <f>E25*D25</f>
        <v>3000</v>
      </c>
      <c r="I25" s="68">
        <f>G25*D25</f>
        <v>3690</v>
      </c>
      <c r="J25" s="39" t="s">
        <v>27</v>
      </c>
    </row>
    <row r="26" spans="1:10" ht="180" customHeight="1" x14ac:dyDescent="0.25">
      <c r="A26" s="66"/>
      <c r="B26" s="41" t="s">
        <v>64</v>
      </c>
      <c r="C26" s="67"/>
      <c r="D26" s="67"/>
      <c r="E26" s="68"/>
      <c r="F26" s="69"/>
      <c r="G26" s="68"/>
      <c r="H26" s="68"/>
      <c r="I26" s="68"/>
      <c r="J26" s="39"/>
    </row>
    <row r="27" spans="1:10" ht="159.75" x14ac:dyDescent="0.25">
      <c r="A27" s="66"/>
      <c r="B27" s="44" t="s">
        <v>65</v>
      </c>
      <c r="C27" s="67"/>
      <c r="D27" s="67"/>
      <c r="E27" s="68"/>
      <c r="F27" s="69"/>
      <c r="G27" s="68"/>
      <c r="H27" s="68"/>
      <c r="I27" s="68"/>
      <c r="J27" s="45" t="s">
        <v>56</v>
      </c>
    </row>
    <row r="28" spans="1:10" ht="15" customHeight="1" x14ac:dyDescent="0.25">
      <c r="A28" s="63" t="s">
        <v>73</v>
      </c>
      <c r="B28" s="11" t="s">
        <v>58</v>
      </c>
      <c r="C28" s="59" t="s">
        <v>12</v>
      </c>
      <c r="D28" s="59">
        <v>1</v>
      </c>
      <c r="E28" s="64">
        <v>600</v>
      </c>
      <c r="F28" s="65">
        <v>0.23</v>
      </c>
      <c r="G28" s="68">
        <f>E28*(1+F28)</f>
        <v>738</v>
      </c>
      <c r="H28" s="68">
        <f>E28*D28</f>
        <v>600</v>
      </c>
      <c r="I28" s="68">
        <f>G28*D28</f>
        <v>738</v>
      </c>
      <c r="J28" s="81" t="s">
        <v>74</v>
      </c>
    </row>
    <row r="29" spans="1:10" ht="174" x14ac:dyDescent="0.25">
      <c r="A29" s="63"/>
      <c r="B29" s="41" t="s">
        <v>64</v>
      </c>
      <c r="C29" s="59"/>
      <c r="D29" s="59"/>
      <c r="E29" s="64"/>
      <c r="F29" s="65"/>
      <c r="G29" s="68"/>
      <c r="H29" s="68"/>
      <c r="I29" s="68"/>
      <c r="J29" s="81"/>
    </row>
    <row r="30" spans="1:10" ht="159.75" x14ac:dyDescent="0.25">
      <c r="A30" s="63"/>
      <c r="B30" s="41" t="s">
        <v>65</v>
      </c>
      <c r="C30" s="59"/>
      <c r="D30" s="59"/>
      <c r="E30" s="64"/>
      <c r="F30" s="65"/>
      <c r="G30" s="68"/>
      <c r="H30" s="68"/>
      <c r="I30" s="68"/>
      <c r="J30" s="81"/>
    </row>
    <row r="31" spans="1:10" ht="28.5" customHeight="1" x14ac:dyDescent="0.25">
      <c r="A31" s="66" t="s">
        <v>75</v>
      </c>
      <c r="B31" s="11" t="s">
        <v>58</v>
      </c>
      <c r="C31" s="67" t="s">
        <v>12</v>
      </c>
      <c r="D31" s="67">
        <v>1</v>
      </c>
      <c r="E31" s="68">
        <v>600</v>
      </c>
      <c r="F31" s="69">
        <v>0.23</v>
      </c>
      <c r="G31" s="68">
        <f>E31*(1+F31)</f>
        <v>738</v>
      </c>
      <c r="H31" s="68">
        <f>E31*D31</f>
        <v>600</v>
      </c>
      <c r="I31" s="68">
        <f>G31*D31</f>
        <v>738</v>
      </c>
      <c r="J31" s="39" t="s">
        <v>76</v>
      </c>
    </row>
    <row r="32" spans="1:10" ht="174" x14ac:dyDescent="0.25">
      <c r="A32" s="66"/>
      <c r="B32" s="41" t="s">
        <v>64</v>
      </c>
      <c r="C32" s="67"/>
      <c r="D32" s="67"/>
      <c r="E32" s="68"/>
      <c r="F32" s="69"/>
      <c r="G32" s="68"/>
      <c r="H32" s="68"/>
      <c r="I32" s="68"/>
      <c r="J32" s="39"/>
    </row>
    <row r="33" spans="1:10" ht="159.75" x14ac:dyDescent="0.25">
      <c r="A33" s="66"/>
      <c r="B33" s="44" t="s">
        <v>65</v>
      </c>
      <c r="C33" s="67"/>
      <c r="D33" s="67"/>
      <c r="E33" s="68"/>
      <c r="F33" s="69"/>
      <c r="G33" s="68"/>
      <c r="H33" s="68"/>
      <c r="I33" s="68"/>
      <c r="J33" s="40" t="s">
        <v>56</v>
      </c>
    </row>
    <row r="34" spans="1:10" ht="33" customHeight="1" x14ac:dyDescent="0.25">
      <c r="A34" s="63" t="s">
        <v>77</v>
      </c>
      <c r="B34" s="11" t="s">
        <v>58</v>
      </c>
      <c r="C34" s="59" t="s">
        <v>12</v>
      </c>
      <c r="D34" s="59">
        <v>3</v>
      </c>
      <c r="E34" s="64">
        <v>600</v>
      </c>
      <c r="F34" s="65">
        <v>0.23</v>
      </c>
      <c r="G34" s="68">
        <f>E34*(1+F34)</f>
        <v>738</v>
      </c>
      <c r="H34" s="68">
        <f>E34*D34</f>
        <v>1800</v>
      </c>
      <c r="I34" s="68">
        <f>G34*D34</f>
        <v>2214</v>
      </c>
      <c r="J34" s="39" t="s">
        <v>78</v>
      </c>
    </row>
    <row r="35" spans="1:10" ht="174" x14ac:dyDescent="0.25">
      <c r="A35" s="63"/>
      <c r="B35" s="41" t="s">
        <v>64</v>
      </c>
      <c r="C35" s="59"/>
      <c r="D35" s="59"/>
      <c r="E35" s="64"/>
      <c r="F35" s="65"/>
      <c r="G35" s="68"/>
      <c r="H35" s="68"/>
      <c r="I35" s="68"/>
      <c r="J35" s="39"/>
    </row>
    <row r="36" spans="1:10" ht="159.75" x14ac:dyDescent="0.25">
      <c r="A36" s="63"/>
      <c r="B36" s="41" t="s">
        <v>65</v>
      </c>
      <c r="C36" s="59"/>
      <c r="D36" s="59"/>
      <c r="E36" s="64"/>
      <c r="F36" s="65"/>
      <c r="G36" s="68"/>
      <c r="H36" s="68"/>
      <c r="I36" s="68"/>
      <c r="J36" s="39" t="s">
        <v>56</v>
      </c>
    </row>
    <row r="37" spans="1:10" ht="15" customHeight="1" x14ac:dyDescent="0.25">
      <c r="A37" s="66" t="s">
        <v>79</v>
      </c>
      <c r="B37" s="11" t="s">
        <v>58</v>
      </c>
      <c r="C37" s="67" t="s">
        <v>12</v>
      </c>
      <c r="D37" s="67">
        <v>1</v>
      </c>
      <c r="E37" s="68">
        <v>600</v>
      </c>
      <c r="F37" s="69">
        <v>0.23</v>
      </c>
      <c r="G37" s="68">
        <f>E37*(1+F37)</f>
        <v>738</v>
      </c>
      <c r="H37" s="68">
        <f>E37*D37</f>
        <v>600</v>
      </c>
      <c r="I37" s="68">
        <f>G37*D37</f>
        <v>738</v>
      </c>
      <c r="J37" s="80" t="s">
        <v>80</v>
      </c>
    </row>
    <row r="38" spans="1:10" ht="180" customHeight="1" x14ac:dyDescent="0.25">
      <c r="A38" s="66"/>
      <c r="B38" s="39" t="s">
        <v>60</v>
      </c>
      <c r="C38" s="67"/>
      <c r="D38" s="67"/>
      <c r="E38" s="68"/>
      <c r="F38" s="69"/>
      <c r="G38" s="68"/>
      <c r="H38" s="68"/>
      <c r="I38" s="68"/>
      <c r="J38" s="80"/>
    </row>
    <row r="39" spans="1:10" ht="159" x14ac:dyDescent="0.25">
      <c r="A39" s="66"/>
      <c r="B39" s="36" t="s">
        <v>81</v>
      </c>
      <c r="C39" s="67"/>
      <c r="D39" s="67"/>
      <c r="E39" s="68"/>
      <c r="F39" s="69"/>
      <c r="G39" s="68"/>
      <c r="H39" s="68"/>
      <c r="I39" s="68"/>
      <c r="J39" s="40" t="s">
        <v>56</v>
      </c>
    </row>
    <row r="40" spans="1:10" ht="28.5" customHeight="1" x14ac:dyDescent="0.25">
      <c r="A40" s="66" t="s">
        <v>82</v>
      </c>
      <c r="B40" s="11" t="s">
        <v>58</v>
      </c>
      <c r="C40" s="67" t="s">
        <v>12</v>
      </c>
      <c r="D40" s="67">
        <v>3</v>
      </c>
      <c r="E40" s="68">
        <v>600</v>
      </c>
      <c r="F40" s="69">
        <v>0.23</v>
      </c>
      <c r="G40" s="68">
        <f>E40*(1+F40)</f>
        <v>738</v>
      </c>
      <c r="H40" s="68">
        <f>E40*D40</f>
        <v>1800</v>
      </c>
      <c r="I40" s="68">
        <f>G40*D40</f>
        <v>2214</v>
      </c>
      <c r="J40" s="39" t="s">
        <v>83</v>
      </c>
    </row>
    <row r="41" spans="1:10" ht="174" x14ac:dyDescent="0.25">
      <c r="A41" s="66"/>
      <c r="B41" s="41" t="s">
        <v>64</v>
      </c>
      <c r="C41" s="67"/>
      <c r="D41" s="67"/>
      <c r="E41" s="68"/>
      <c r="F41" s="69"/>
      <c r="G41" s="68"/>
      <c r="H41" s="68"/>
      <c r="I41" s="68"/>
      <c r="J41" s="39"/>
    </row>
    <row r="42" spans="1:10" ht="159.75" x14ac:dyDescent="0.25">
      <c r="A42" s="66"/>
      <c r="B42" s="44" t="s">
        <v>65</v>
      </c>
      <c r="C42" s="67"/>
      <c r="D42" s="67"/>
      <c r="E42" s="68"/>
      <c r="F42" s="69"/>
      <c r="G42" s="68"/>
      <c r="H42" s="68"/>
      <c r="I42" s="68"/>
      <c r="J42" s="45" t="s">
        <v>56</v>
      </c>
    </row>
    <row r="43" spans="1:10" ht="28.5" customHeight="1" x14ac:dyDescent="0.25">
      <c r="A43" s="63" t="s">
        <v>84</v>
      </c>
      <c r="B43" s="11" t="s">
        <v>85</v>
      </c>
      <c r="C43" s="59" t="s">
        <v>12</v>
      </c>
      <c r="D43" s="59">
        <v>3</v>
      </c>
      <c r="E43" s="64">
        <v>600</v>
      </c>
      <c r="F43" s="65">
        <v>0.23</v>
      </c>
      <c r="G43" s="68">
        <f>E43*(1+F43)</f>
        <v>738</v>
      </c>
      <c r="H43" s="68">
        <f>E43*D43</f>
        <v>1800</v>
      </c>
      <c r="I43" s="68">
        <f>G43*D43</f>
        <v>2214</v>
      </c>
      <c r="J43" s="39" t="s">
        <v>86</v>
      </c>
    </row>
    <row r="44" spans="1:10" ht="174" x14ac:dyDescent="0.25">
      <c r="A44" s="63"/>
      <c r="B44" s="41" t="s">
        <v>64</v>
      </c>
      <c r="C44" s="59"/>
      <c r="D44" s="59"/>
      <c r="E44" s="64"/>
      <c r="F44" s="65"/>
      <c r="G44" s="68"/>
      <c r="H44" s="68"/>
      <c r="I44" s="68"/>
      <c r="J44" s="39"/>
    </row>
    <row r="45" spans="1:10" ht="159.75" x14ac:dyDescent="0.25">
      <c r="A45" s="63"/>
      <c r="B45" s="41" t="s">
        <v>65</v>
      </c>
      <c r="C45" s="59"/>
      <c r="D45" s="59"/>
      <c r="E45" s="64"/>
      <c r="F45" s="65"/>
      <c r="G45" s="68"/>
      <c r="H45" s="68"/>
      <c r="I45" s="68"/>
      <c r="J45" s="39" t="s">
        <v>56</v>
      </c>
    </row>
    <row r="46" spans="1:10" ht="28.5" customHeight="1" x14ac:dyDescent="0.25">
      <c r="A46" s="63" t="s">
        <v>87</v>
      </c>
      <c r="B46" s="11" t="s">
        <v>88</v>
      </c>
      <c r="C46" s="59" t="s">
        <v>12</v>
      </c>
      <c r="D46" s="59">
        <v>10</v>
      </c>
      <c r="E46" s="64">
        <v>600</v>
      </c>
      <c r="F46" s="65">
        <v>0.23</v>
      </c>
      <c r="G46" s="68">
        <f>E46*(1+F46)</f>
        <v>738</v>
      </c>
      <c r="H46" s="68">
        <f>E46*D46</f>
        <v>6000</v>
      </c>
      <c r="I46" s="68">
        <f>G46*D46</f>
        <v>7380</v>
      </c>
      <c r="J46" s="39" t="s">
        <v>86</v>
      </c>
    </row>
    <row r="47" spans="1:10" ht="165.75" customHeight="1" x14ac:dyDescent="0.25">
      <c r="A47" s="63"/>
      <c r="B47" s="41" t="s">
        <v>89</v>
      </c>
      <c r="C47" s="59"/>
      <c r="D47" s="59"/>
      <c r="E47" s="64"/>
      <c r="F47" s="65"/>
      <c r="G47" s="68"/>
      <c r="H47" s="68"/>
      <c r="I47" s="68"/>
      <c r="J47" s="39"/>
    </row>
    <row r="48" spans="1:10" ht="159.75" x14ac:dyDescent="0.25">
      <c r="A48" s="63"/>
      <c r="B48" s="42" t="s">
        <v>65</v>
      </c>
      <c r="C48" s="59"/>
      <c r="D48" s="59"/>
      <c r="E48" s="64"/>
      <c r="F48" s="65"/>
      <c r="G48" s="68"/>
      <c r="H48" s="68"/>
      <c r="I48" s="68"/>
      <c r="J48" s="42" t="s">
        <v>56</v>
      </c>
    </row>
    <row r="49" spans="1:10" ht="28.5" customHeight="1" x14ac:dyDescent="0.25">
      <c r="A49" s="66" t="s">
        <v>90</v>
      </c>
      <c r="B49" s="11" t="s">
        <v>91</v>
      </c>
      <c r="C49" s="67" t="s">
        <v>9</v>
      </c>
      <c r="D49" s="67">
        <v>30</v>
      </c>
      <c r="E49" s="68">
        <v>45</v>
      </c>
      <c r="F49" s="69">
        <v>0.23</v>
      </c>
      <c r="G49" s="68">
        <f>E49*(1+F49)</f>
        <v>55.35</v>
      </c>
      <c r="H49" s="68">
        <f>E49*D49</f>
        <v>1350</v>
      </c>
      <c r="I49" s="68">
        <f>G49*D49</f>
        <v>1660.5</v>
      </c>
      <c r="J49" s="39" t="s">
        <v>53</v>
      </c>
    </row>
    <row r="50" spans="1:10" ht="120.75" customHeight="1" x14ac:dyDescent="0.25">
      <c r="A50" s="66"/>
      <c r="B50" s="30" t="s">
        <v>92</v>
      </c>
      <c r="C50" s="67"/>
      <c r="D50" s="67"/>
      <c r="E50" s="68"/>
      <c r="F50" s="69"/>
      <c r="G50" s="68"/>
      <c r="H50" s="68"/>
      <c r="I50" s="68"/>
      <c r="J50" s="39" t="s">
        <v>55</v>
      </c>
    </row>
    <row r="51" spans="1:10" x14ac:dyDescent="0.25">
      <c r="A51" s="66"/>
      <c r="B51" s="46"/>
      <c r="C51" s="67"/>
      <c r="D51" s="67"/>
      <c r="E51" s="68"/>
      <c r="F51" s="69"/>
      <c r="G51" s="68"/>
      <c r="H51" s="68"/>
      <c r="I51" s="68"/>
      <c r="J51" s="40" t="s">
        <v>56</v>
      </c>
    </row>
    <row r="52" spans="1:10" ht="28.5" customHeight="1" x14ac:dyDescent="0.25">
      <c r="A52" s="66" t="s">
        <v>93</v>
      </c>
      <c r="B52" s="11" t="s">
        <v>94</v>
      </c>
      <c r="C52" s="67" t="s">
        <v>9</v>
      </c>
      <c r="D52" s="67">
        <v>60</v>
      </c>
      <c r="E52" s="68">
        <v>45</v>
      </c>
      <c r="F52" s="69">
        <v>0.23</v>
      </c>
      <c r="G52" s="68">
        <f>E52*(1+F52)</f>
        <v>55.35</v>
      </c>
      <c r="H52" s="68">
        <f>E52*D52</f>
        <v>2700</v>
      </c>
      <c r="I52" s="68">
        <f>G52*D52</f>
        <v>3321</v>
      </c>
      <c r="J52" s="39" t="s">
        <v>95</v>
      </c>
    </row>
    <row r="53" spans="1:10" ht="42.75" x14ac:dyDescent="0.25">
      <c r="A53" s="66"/>
      <c r="B53" s="39" t="s">
        <v>96</v>
      </c>
      <c r="C53" s="67"/>
      <c r="D53" s="67"/>
      <c r="E53" s="68"/>
      <c r="F53" s="69"/>
      <c r="G53" s="68"/>
      <c r="H53" s="68"/>
      <c r="I53" s="68"/>
      <c r="J53" s="47" t="s">
        <v>97</v>
      </c>
    </row>
    <row r="54" spans="1:10" ht="33.75" customHeight="1" x14ac:dyDescent="0.25">
      <c r="A54" s="66"/>
      <c r="B54" s="48"/>
      <c r="C54" s="67"/>
      <c r="D54" s="67"/>
      <c r="E54" s="68"/>
      <c r="F54" s="69"/>
      <c r="G54" s="68"/>
      <c r="H54" s="68"/>
      <c r="I54" s="68"/>
      <c r="J54" s="39" t="s">
        <v>98</v>
      </c>
    </row>
    <row r="55" spans="1:10" x14ac:dyDescent="0.25">
      <c r="A55" s="66"/>
      <c r="B55" s="46"/>
      <c r="C55" s="67"/>
      <c r="D55" s="67"/>
      <c r="E55" s="68"/>
      <c r="F55" s="69"/>
      <c r="G55" s="68"/>
      <c r="H55" s="68"/>
      <c r="I55" s="68"/>
      <c r="J55" s="40" t="s">
        <v>56</v>
      </c>
    </row>
    <row r="56" spans="1:10" ht="28.5" customHeight="1" x14ac:dyDescent="0.25">
      <c r="A56" s="66" t="s">
        <v>99</v>
      </c>
      <c r="B56" s="11" t="s">
        <v>100</v>
      </c>
      <c r="C56" s="67" t="s">
        <v>9</v>
      </c>
      <c r="D56" s="67">
        <v>90</v>
      </c>
      <c r="E56" s="68">
        <v>15</v>
      </c>
      <c r="F56" s="69">
        <v>0.23</v>
      </c>
      <c r="G56" s="68">
        <f>E56*(1+F56)</f>
        <v>18.45</v>
      </c>
      <c r="H56" s="68">
        <f>E56*D56</f>
        <v>1350</v>
      </c>
      <c r="I56" s="68">
        <f>G56*D56</f>
        <v>1660.5</v>
      </c>
      <c r="J56" s="39" t="s">
        <v>101</v>
      </c>
    </row>
    <row r="57" spans="1:10" ht="57" x14ac:dyDescent="0.25">
      <c r="A57" s="66"/>
      <c r="B57" s="30" t="s">
        <v>102</v>
      </c>
      <c r="C57" s="67"/>
      <c r="D57" s="67"/>
      <c r="E57" s="68"/>
      <c r="F57" s="69"/>
      <c r="G57" s="68"/>
      <c r="H57" s="68"/>
      <c r="I57" s="68"/>
      <c r="J57" s="39" t="s">
        <v>103</v>
      </c>
    </row>
    <row r="58" spans="1:10" x14ac:dyDescent="0.25">
      <c r="A58" s="66"/>
      <c r="B58" s="46"/>
      <c r="C58" s="67"/>
      <c r="D58" s="67"/>
      <c r="E58" s="68"/>
      <c r="F58" s="69"/>
      <c r="G58" s="68"/>
      <c r="H58" s="68"/>
      <c r="I58" s="68"/>
      <c r="J58" s="40" t="s">
        <v>56</v>
      </c>
    </row>
    <row r="59" spans="1:10" ht="34.5" customHeight="1" x14ac:dyDescent="0.25">
      <c r="A59" s="66" t="s">
        <v>104</v>
      </c>
      <c r="B59" s="11" t="s">
        <v>105</v>
      </c>
      <c r="C59" s="67" t="s">
        <v>9</v>
      </c>
      <c r="D59" s="67">
        <v>60</v>
      </c>
      <c r="E59" s="68">
        <v>25</v>
      </c>
      <c r="F59" s="69">
        <v>0.23</v>
      </c>
      <c r="G59" s="68">
        <f>E59*(1+F59)</f>
        <v>30.75</v>
      </c>
      <c r="H59" s="68">
        <f>E59*D59</f>
        <v>1500</v>
      </c>
      <c r="I59" s="68">
        <f>G59*D59</f>
        <v>1845</v>
      </c>
      <c r="J59" s="39" t="s">
        <v>106</v>
      </c>
    </row>
    <row r="60" spans="1:10" ht="57" x14ac:dyDescent="0.25">
      <c r="A60" s="66"/>
      <c r="B60" s="30" t="s">
        <v>107</v>
      </c>
      <c r="C60" s="67"/>
      <c r="D60" s="67"/>
      <c r="E60" s="68"/>
      <c r="F60" s="69"/>
      <c r="G60" s="68"/>
      <c r="H60" s="68"/>
      <c r="I60" s="68"/>
      <c r="J60" s="39" t="s">
        <v>98</v>
      </c>
    </row>
    <row r="61" spans="1:10" x14ac:dyDescent="0.25">
      <c r="A61" s="66"/>
      <c r="B61" s="44"/>
      <c r="C61" s="67"/>
      <c r="D61" s="67"/>
      <c r="E61" s="68"/>
      <c r="F61" s="69"/>
      <c r="G61" s="68"/>
      <c r="H61" s="68"/>
      <c r="I61" s="68"/>
      <c r="J61" s="40" t="s">
        <v>56</v>
      </c>
    </row>
    <row r="62" spans="1:10" ht="15" customHeight="1" x14ac:dyDescent="0.25">
      <c r="A62" s="63" t="s">
        <v>108</v>
      </c>
      <c r="B62" s="11" t="s">
        <v>109</v>
      </c>
      <c r="C62" s="59" t="s">
        <v>9</v>
      </c>
      <c r="D62" s="59" t="s">
        <v>110</v>
      </c>
      <c r="E62" s="64">
        <v>50</v>
      </c>
      <c r="F62" s="65">
        <v>0.23</v>
      </c>
      <c r="G62" s="64">
        <f>E62*(1+F62)</f>
        <v>61.5</v>
      </c>
      <c r="H62" s="64">
        <f>E62*D62</f>
        <v>1500</v>
      </c>
      <c r="I62" s="64">
        <f>G62*D62</f>
        <v>1845</v>
      </c>
      <c r="J62" s="39" t="s">
        <v>111</v>
      </c>
    </row>
    <row r="63" spans="1:10" ht="28.5" x14ac:dyDescent="0.25">
      <c r="A63" s="63"/>
      <c r="B63" s="39" t="s">
        <v>112</v>
      </c>
      <c r="C63" s="59"/>
      <c r="D63" s="59"/>
      <c r="E63" s="64"/>
      <c r="F63" s="65"/>
      <c r="G63" s="64"/>
      <c r="H63" s="64"/>
      <c r="I63" s="64"/>
      <c r="J63" s="39" t="s">
        <v>113</v>
      </c>
    </row>
    <row r="64" spans="1:10" ht="28.5" x14ac:dyDescent="0.25">
      <c r="A64" s="63"/>
      <c r="B64" s="39" t="s">
        <v>114</v>
      </c>
      <c r="C64" s="59"/>
      <c r="D64" s="59"/>
      <c r="E64" s="64"/>
      <c r="F64" s="65"/>
      <c r="G64" s="64"/>
      <c r="H64" s="64"/>
      <c r="I64" s="64"/>
      <c r="J64" s="39" t="s">
        <v>55</v>
      </c>
    </row>
    <row r="65" spans="1:10" x14ac:dyDescent="0.25">
      <c r="A65" s="63"/>
      <c r="B65" s="39" t="s">
        <v>115</v>
      </c>
      <c r="C65" s="59"/>
      <c r="D65" s="59"/>
      <c r="E65" s="64"/>
      <c r="F65" s="65"/>
      <c r="G65" s="64"/>
      <c r="H65" s="64"/>
      <c r="I65" s="64"/>
      <c r="J65" s="39"/>
    </row>
    <row r="66" spans="1:10" ht="28.5" x14ac:dyDescent="0.25">
      <c r="A66" s="63"/>
      <c r="B66" s="32" t="s">
        <v>116</v>
      </c>
      <c r="C66" s="59"/>
      <c r="D66" s="59"/>
      <c r="E66" s="64"/>
      <c r="F66" s="65"/>
      <c r="G66" s="64"/>
      <c r="H66" s="64"/>
      <c r="I66" s="64"/>
      <c r="J66" s="32" t="s">
        <v>56</v>
      </c>
    </row>
    <row r="67" spans="1:10" ht="35.25" customHeight="1" x14ac:dyDescent="0.25">
      <c r="A67" s="63" t="s">
        <v>117</v>
      </c>
      <c r="B67" s="11" t="s">
        <v>118</v>
      </c>
      <c r="C67" s="59" t="s">
        <v>12</v>
      </c>
      <c r="D67" s="59">
        <v>40</v>
      </c>
      <c r="E67" s="64">
        <v>100</v>
      </c>
      <c r="F67" s="65">
        <v>0.23</v>
      </c>
      <c r="G67" s="64">
        <f>E67*(1+F67)</f>
        <v>123</v>
      </c>
      <c r="H67" s="64">
        <f>E67*D67</f>
        <v>4000</v>
      </c>
      <c r="I67" s="64">
        <f>G67*D67</f>
        <v>4920</v>
      </c>
      <c r="J67" s="39" t="s">
        <v>119</v>
      </c>
    </row>
    <row r="68" spans="1:10" ht="31.5" customHeight="1" x14ac:dyDescent="0.25">
      <c r="A68" s="63"/>
      <c r="B68" s="41" t="s">
        <v>120</v>
      </c>
      <c r="C68" s="59"/>
      <c r="D68" s="59"/>
      <c r="E68" s="64"/>
      <c r="F68" s="65"/>
      <c r="G68" s="64"/>
      <c r="H68" s="64"/>
      <c r="I68" s="64"/>
      <c r="J68" s="39" t="s">
        <v>121</v>
      </c>
    </row>
    <row r="69" spans="1:10" ht="28.5" x14ac:dyDescent="0.25">
      <c r="A69" s="63"/>
      <c r="B69" s="39" t="s">
        <v>122</v>
      </c>
      <c r="C69" s="59"/>
      <c r="D69" s="59"/>
      <c r="E69" s="64"/>
      <c r="F69" s="65"/>
      <c r="G69" s="64"/>
      <c r="H69" s="64"/>
      <c r="I69" s="64"/>
      <c r="J69" s="39"/>
    </row>
    <row r="70" spans="1:10" ht="60.75" customHeight="1" x14ac:dyDescent="0.25">
      <c r="A70" s="63"/>
      <c r="B70" s="39" t="s">
        <v>123</v>
      </c>
      <c r="C70" s="59"/>
      <c r="D70" s="59"/>
      <c r="E70" s="64"/>
      <c r="F70" s="65"/>
      <c r="G70" s="64"/>
      <c r="H70" s="64"/>
      <c r="I70" s="64"/>
      <c r="J70" s="39" t="s">
        <v>56</v>
      </c>
    </row>
    <row r="71" spans="1:10" ht="90" customHeight="1" x14ac:dyDescent="0.25">
      <c r="A71" s="63"/>
      <c r="B71" s="42" t="s">
        <v>124</v>
      </c>
      <c r="C71" s="59"/>
      <c r="D71" s="59"/>
      <c r="E71" s="64"/>
      <c r="F71" s="65"/>
      <c r="G71" s="64"/>
      <c r="H71" s="64"/>
      <c r="I71" s="64"/>
      <c r="J71" s="37"/>
    </row>
    <row r="72" spans="1:10" ht="33.75" customHeight="1" x14ac:dyDescent="0.25">
      <c r="A72" s="66" t="s">
        <v>125</v>
      </c>
      <c r="B72" s="11" t="s">
        <v>126</v>
      </c>
      <c r="C72" s="67" t="s">
        <v>12</v>
      </c>
      <c r="D72" s="67">
        <v>60</v>
      </c>
      <c r="E72" s="68">
        <v>100</v>
      </c>
      <c r="F72" s="69">
        <v>0.23</v>
      </c>
      <c r="G72" s="64">
        <f>E72*(1+F72)</f>
        <v>123</v>
      </c>
      <c r="H72" s="64">
        <f>E72*D72</f>
        <v>6000</v>
      </c>
      <c r="I72" s="64">
        <f>G72*D72</f>
        <v>7380</v>
      </c>
      <c r="J72" s="39" t="s">
        <v>106</v>
      </c>
    </row>
    <row r="73" spans="1:10" ht="33" customHeight="1" x14ac:dyDescent="0.25">
      <c r="A73" s="66"/>
      <c r="B73" s="39" t="s">
        <v>127</v>
      </c>
      <c r="C73" s="67"/>
      <c r="D73" s="67"/>
      <c r="E73" s="68"/>
      <c r="F73" s="69"/>
      <c r="G73" s="64"/>
      <c r="H73" s="64"/>
      <c r="I73" s="64"/>
      <c r="J73" s="39" t="s">
        <v>98</v>
      </c>
    </row>
    <row r="74" spans="1:10" ht="29.25" x14ac:dyDescent="0.25">
      <c r="A74" s="66"/>
      <c r="B74" s="39" t="s">
        <v>128</v>
      </c>
      <c r="C74" s="67"/>
      <c r="D74" s="67"/>
      <c r="E74" s="68"/>
      <c r="F74" s="69"/>
      <c r="G74" s="64"/>
      <c r="H74" s="64"/>
      <c r="I74" s="64"/>
      <c r="J74" s="39"/>
    </row>
    <row r="75" spans="1:10" ht="57.75" x14ac:dyDescent="0.25">
      <c r="A75" s="66"/>
      <c r="B75" s="39" t="s">
        <v>129</v>
      </c>
      <c r="C75" s="67"/>
      <c r="D75" s="67"/>
      <c r="E75" s="68"/>
      <c r="F75" s="69"/>
      <c r="G75" s="64"/>
      <c r="H75" s="64"/>
      <c r="I75" s="64"/>
      <c r="J75" s="39" t="s">
        <v>56</v>
      </c>
    </row>
    <row r="76" spans="1:10" ht="74.25" x14ac:dyDescent="0.25">
      <c r="A76" s="66"/>
      <c r="B76" s="45" t="s">
        <v>130</v>
      </c>
      <c r="C76" s="67"/>
      <c r="D76" s="67"/>
      <c r="E76" s="68"/>
      <c r="F76" s="69"/>
      <c r="G76" s="64"/>
      <c r="H76" s="64"/>
      <c r="I76" s="64"/>
      <c r="J76" s="46"/>
    </row>
    <row r="77" spans="1:10" ht="36.75" customHeight="1" x14ac:dyDescent="0.25">
      <c r="A77" s="63" t="s">
        <v>131</v>
      </c>
      <c r="B77" s="11" t="s">
        <v>132</v>
      </c>
      <c r="C77" s="59" t="s">
        <v>9</v>
      </c>
      <c r="D77" s="59" t="s">
        <v>133</v>
      </c>
      <c r="E77" s="64">
        <v>95</v>
      </c>
      <c r="F77" s="65">
        <v>0.23</v>
      </c>
      <c r="G77" s="64">
        <f>E77*(1+F77)</f>
        <v>116.85</v>
      </c>
      <c r="H77" s="64">
        <f>E77*D77</f>
        <v>3800</v>
      </c>
      <c r="I77" s="64">
        <f>G77*D77</f>
        <v>4674</v>
      </c>
      <c r="J77" s="39" t="s">
        <v>119</v>
      </c>
    </row>
    <row r="78" spans="1:10" ht="30.75" customHeight="1" x14ac:dyDescent="0.25">
      <c r="A78" s="63"/>
      <c r="B78" s="30" t="s">
        <v>134</v>
      </c>
      <c r="C78" s="59"/>
      <c r="D78" s="59"/>
      <c r="E78" s="64"/>
      <c r="F78" s="65"/>
      <c r="G78" s="64"/>
      <c r="H78" s="64"/>
      <c r="I78" s="64"/>
      <c r="J78" s="39" t="s">
        <v>121</v>
      </c>
    </row>
    <row r="79" spans="1:10" x14ac:dyDescent="0.25">
      <c r="A79" s="63"/>
      <c r="B79" s="30" t="s">
        <v>135</v>
      </c>
      <c r="C79" s="59"/>
      <c r="D79" s="59"/>
      <c r="E79" s="64"/>
      <c r="F79" s="65"/>
      <c r="G79" s="64"/>
      <c r="H79" s="64"/>
      <c r="I79" s="64"/>
      <c r="J79" s="39"/>
    </row>
    <row r="80" spans="1:10" x14ac:dyDescent="0.25">
      <c r="A80" s="63"/>
      <c r="B80" s="30" t="s">
        <v>136</v>
      </c>
      <c r="C80" s="59"/>
      <c r="D80" s="59"/>
      <c r="E80" s="64"/>
      <c r="F80" s="65"/>
      <c r="G80" s="64"/>
      <c r="H80" s="64"/>
      <c r="I80" s="64"/>
      <c r="J80" s="39"/>
    </row>
    <row r="81" spans="1:10" ht="28.5" x14ac:dyDescent="0.25">
      <c r="A81" s="63"/>
      <c r="B81" s="31" t="s">
        <v>137</v>
      </c>
      <c r="C81" s="59"/>
      <c r="D81" s="59"/>
      <c r="E81" s="64"/>
      <c r="F81" s="65"/>
      <c r="G81" s="64"/>
      <c r="H81" s="64"/>
      <c r="I81" s="64"/>
      <c r="J81" s="42" t="s">
        <v>56</v>
      </c>
    </row>
    <row r="82" spans="1:10" ht="32.25" customHeight="1" x14ac:dyDescent="0.25">
      <c r="A82" s="63" t="s">
        <v>138</v>
      </c>
      <c r="B82" s="11" t="s">
        <v>139</v>
      </c>
      <c r="C82" s="59" t="s">
        <v>9</v>
      </c>
      <c r="D82" s="59">
        <v>80</v>
      </c>
      <c r="E82" s="64">
        <v>5</v>
      </c>
      <c r="F82" s="65">
        <v>0.23</v>
      </c>
      <c r="G82" s="64">
        <f>E82*(1+F82)</f>
        <v>6.15</v>
      </c>
      <c r="H82" s="64">
        <f>E82*D82</f>
        <v>400</v>
      </c>
      <c r="I82" s="64">
        <f>G82*D82</f>
        <v>492</v>
      </c>
      <c r="J82" s="39" t="s">
        <v>140</v>
      </c>
    </row>
    <row r="83" spans="1:10" ht="30.75" customHeight="1" x14ac:dyDescent="0.25">
      <c r="A83" s="63"/>
      <c r="B83" s="30" t="s">
        <v>141</v>
      </c>
      <c r="C83" s="59"/>
      <c r="D83" s="59"/>
      <c r="E83" s="64"/>
      <c r="F83" s="65"/>
      <c r="G83" s="64"/>
      <c r="H83" s="64"/>
      <c r="I83" s="64"/>
      <c r="J83" s="39" t="s">
        <v>142</v>
      </c>
    </row>
    <row r="84" spans="1:10" x14ac:dyDescent="0.25">
      <c r="A84" s="63"/>
      <c r="B84" s="37"/>
      <c r="C84" s="59"/>
      <c r="D84" s="59"/>
      <c r="E84" s="64"/>
      <c r="F84" s="65"/>
      <c r="G84" s="64"/>
      <c r="H84" s="64"/>
      <c r="I84" s="64"/>
      <c r="J84" s="32" t="s">
        <v>56</v>
      </c>
    </row>
    <row r="85" spans="1:10" ht="28.5" customHeight="1" x14ac:dyDescent="0.25">
      <c r="A85" s="66" t="s">
        <v>143</v>
      </c>
      <c r="B85" s="11" t="s">
        <v>144</v>
      </c>
      <c r="C85" s="67" t="s">
        <v>9</v>
      </c>
      <c r="D85" s="67">
        <v>67</v>
      </c>
      <c r="E85" s="68">
        <v>45</v>
      </c>
      <c r="F85" s="69">
        <v>0.23</v>
      </c>
      <c r="G85" s="68">
        <f>E85*(1+F85)</f>
        <v>55.35</v>
      </c>
      <c r="H85" s="68">
        <f>E85*D85</f>
        <v>3015</v>
      </c>
      <c r="I85" s="68">
        <f>G85*D85</f>
        <v>3708.4500000000003</v>
      </c>
      <c r="J85" s="39" t="s">
        <v>145</v>
      </c>
    </row>
    <row r="86" spans="1:10" ht="45" customHeight="1" x14ac:dyDescent="0.25">
      <c r="A86" s="66"/>
      <c r="B86" s="30" t="s">
        <v>146</v>
      </c>
      <c r="C86" s="67"/>
      <c r="D86" s="67"/>
      <c r="E86" s="68"/>
      <c r="F86" s="69"/>
      <c r="G86" s="68"/>
      <c r="H86" s="68"/>
      <c r="I86" s="68"/>
      <c r="J86" s="39" t="s">
        <v>147</v>
      </c>
    </row>
    <row r="87" spans="1:10" ht="28.5" x14ac:dyDescent="0.25">
      <c r="A87" s="66"/>
      <c r="B87" s="48"/>
      <c r="C87" s="67"/>
      <c r="D87" s="67"/>
      <c r="E87" s="68"/>
      <c r="F87" s="69"/>
      <c r="G87" s="68"/>
      <c r="H87" s="68"/>
      <c r="I87" s="68"/>
      <c r="J87" s="39" t="s">
        <v>148</v>
      </c>
    </row>
    <row r="88" spans="1:10" ht="28.5" x14ac:dyDescent="0.25">
      <c r="A88" s="66"/>
      <c r="B88" s="48"/>
      <c r="C88" s="67"/>
      <c r="D88" s="67"/>
      <c r="E88" s="68"/>
      <c r="F88" s="69"/>
      <c r="G88" s="68"/>
      <c r="H88" s="68"/>
      <c r="I88" s="68"/>
      <c r="J88" s="39" t="s">
        <v>149</v>
      </c>
    </row>
    <row r="89" spans="1:10" ht="28.5" x14ac:dyDescent="0.25">
      <c r="A89" s="66"/>
      <c r="B89" s="48"/>
      <c r="C89" s="67"/>
      <c r="D89" s="67"/>
      <c r="E89" s="68"/>
      <c r="F89" s="69"/>
      <c r="G89" s="68"/>
      <c r="H89" s="68"/>
      <c r="I89" s="68"/>
      <c r="J89" s="39" t="s">
        <v>150</v>
      </c>
    </row>
    <row r="90" spans="1:10" x14ac:dyDescent="0.25">
      <c r="A90" s="66"/>
      <c r="B90" s="46"/>
      <c r="C90" s="67"/>
      <c r="D90" s="67"/>
      <c r="E90" s="68"/>
      <c r="F90" s="69"/>
      <c r="G90" s="68"/>
      <c r="H90" s="68"/>
      <c r="I90" s="68"/>
      <c r="J90" s="40" t="s">
        <v>56</v>
      </c>
    </row>
    <row r="91" spans="1:10" ht="28.5" customHeight="1" x14ac:dyDescent="0.25">
      <c r="A91" s="66" t="s">
        <v>151</v>
      </c>
      <c r="B91" s="11" t="s">
        <v>152</v>
      </c>
      <c r="C91" s="67" t="s">
        <v>9</v>
      </c>
      <c r="D91" s="67">
        <v>28</v>
      </c>
      <c r="E91" s="68">
        <v>70</v>
      </c>
      <c r="F91" s="69">
        <v>0.23</v>
      </c>
      <c r="G91" s="68">
        <f>E91*(1+F91)</f>
        <v>86.1</v>
      </c>
      <c r="H91" s="68">
        <f>E91*D91</f>
        <v>1960</v>
      </c>
      <c r="I91" s="68">
        <f>G91*D91</f>
        <v>2410.7999999999997</v>
      </c>
      <c r="J91" s="39" t="s">
        <v>153</v>
      </c>
    </row>
    <row r="92" spans="1:10" ht="71.25" x14ac:dyDescent="0.25">
      <c r="A92" s="66"/>
      <c r="B92" s="30" t="s">
        <v>154</v>
      </c>
      <c r="C92" s="67"/>
      <c r="D92" s="67"/>
      <c r="E92" s="68"/>
      <c r="F92" s="69"/>
      <c r="G92" s="68"/>
      <c r="H92" s="68"/>
      <c r="I92" s="68"/>
      <c r="J92" s="39" t="s">
        <v>155</v>
      </c>
    </row>
    <row r="93" spans="1:10" ht="28.5" x14ac:dyDescent="0.25">
      <c r="A93" s="66"/>
      <c r="B93" s="48"/>
      <c r="C93" s="67"/>
      <c r="D93" s="67"/>
      <c r="E93" s="68"/>
      <c r="F93" s="69"/>
      <c r="G93" s="68"/>
      <c r="H93" s="68"/>
      <c r="I93" s="68"/>
      <c r="J93" s="39" t="s">
        <v>148</v>
      </c>
    </row>
    <row r="94" spans="1:10" ht="28.5" x14ac:dyDescent="0.25">
      <c r="A94" s="66"/>
      <c r="B94" s="48"/>
      <c r="C94" s="67"/>
      <c r="D94" s="67"/>
      <c r="E94" s="68"/>
      <c r="F94" s="69"/>
      <c r="G94" s="68"/>
      <c r="H94" s="68"/>
      <c r="I94" s="68"/>
      <c r="J94" s="39" t="s">
        <v>149</v>
      </c>
    </row>
    <row r="95" spans="1:10" ht="28.5" x14ac:dyDescent="0.25">
      <c r="A95" s="66"/>
      <c r="B95" s="48"/>
      <c r="C95" s="67"/>
      <c r="D95" s="67"/>
      <c r="E95" s="68"/>
      <c r="F95" s="69"/>
      <c r="G95" s="68"/>
      <c r="H95" s="68"/>
      <c r="I95" s="68"/>
      <c r="J95" s="39" t="s">
        <v>156</v>
      </c>
    </row>
    <row r="96" spans="1:10" ht="28.5" x14ac:dyDescent="0.25">
      <c r="A96" s="66"/>
      <c r="B96" s="48"/>
      <c r="C96" s="67"/>
      <c r="D96" s="67"/>
      <c r="E96" s="68"/>
      <c r="F96" s="69"/>
      <c r="G96" s="68"/>
      <c r="H96" s="68"/>
      <c r="I96" s="68"/>
      <c r="J96" s="39" t="s">
        <v>157</v>
      </c>
    </row>
    <row r="97" spans="1:10" x14ac:dyDescent="0.25">
      <c r="A97" s="66"/>
      <c r="B97" s="46"/>
      <c r="C97" s="67"/>
      <c r="D97" s="67"/>
      <c r="E97" s="68"/>
      <c r="F97" s="69"/>
      <c r="G97" s="68"/>
      <c r="H97" s="68"/>
      <c r="I97" s="68"/>
      <c r="J97" s="40" t="s">
        <v>56</v>
      </c>
    </row>
    <row r="98" spans="1:10" ht="28.5" customHeight="1" x14ac:dyDescent="0.25">
      <c r="A98" s="66" t="s">
        <v>158</v>
      </c>
      <c r="B98" s="11" t="s">
        <v>159</v>
      </c>
      <c r="C98" s="67" t="s">
        <v>9</v>
      </c>
      <c r="D98" s="67">
        <v>39</v>
      </c>
      <c r="E98" s="68">
        <v>10</v>
      </c>
      <c r="F98" s="69">
        <v>0.23</v>
      </c>
      <c r="G98" s="68">
        <f>E98*(1+F98)</f>
        <v>12.3</v>
      </c>
      <c r="H98" s="68">
        <f>E98*D98</f>
        <v>390</v>
      </c>
      <c r="I98" s="68">
        <f>G98*D98</f>
        <v>479.70000000000005</v>
      </c>
      <c r="J98" s="39" t="s">
        <v>160</v>
      </c>
    </row>
    <row r="99" spans="1:10" ht="42.75" x14ac:dyDescent="0.25">
      <c r="A99" s="66"/>
      <c r="B99" s="30" t="s">
        <v>161</v>
      </c>
      <c r="C99" s="67"/>
      <c r="D99" s="67"/>
      <c r="E99" s="68"/>
      <c r="F99" s="69"/>
      <c r="G99" s="68"/>
      <c r="H99" s="68"/>
      <c r="I99" s="68"/>
      <c r="J99" s="39" t="s">
        <v>155</v>
      </c>
    </row>
    <row r="100" spans="1:10" ht="28.5" x14ac:dyDescent="0.25">
      <c r="A100" s="66"/>
      <c r="B100" s="48"/>
      <c r="C100" s="67"/>
      <c r="D100" s="67"/>
      <c r="E100" s="68"/>
      <c r="F100" s="69"/>
      <c r="G100" s="68"/>
      <c r="H100" s="68"/>
      <c r="I100" s="68"/>
      <c r="J100" s="39" t="s">
        <v>148</v>
      </c>
    </row>
    <row r="101" spans="1:10" ht="28.5" x14ac:dyDescent="0.25">
      <c r="A101" s="66"/>
      <c r="B101" s="48"/>
      <c r="C101" s="67"/>
      <c r="D101" s="67"/>
      <c r="E101" s="68"/>
      <c r="F101" s="69"/>
      <c r="G101" s="68"/>
      <c r="H101" s="68"/>
      <c r="I101" s="68"/>
      <c r="J101" s="39" t="s">
        <v>149</v>
      </c>
    </row>
    <row r="102" spans="1:10" ht="28.5" x14ac:dyDescent="0.25">
      <c r="A102" s="66"/>
      <c r="B102" s="48"/>
      <c r="C102" s="67"/>
      <c r="D102" s="67"/>
      <c r="E102" s="68"/>
      <c r="F102" s="69"/>
      <c r="G102" s="68"/>
      <c r="H102" s="68"/>
      <c r="I102" s="68"/>
      <c r="J102" s="39" t="s">
        <v>162</v>
      </c>
    </row>
    <row r="103" spans="1:10" ht="28.5" x14ac:dyDescent="0.25">
      <c r="A103" s="66"/>
      <c r="B103" s="48"/>
      <c r="C103" s="67"/>
      <c r="D103" s="67"/>
      <c r="E103" s="68"/>
      <c r="F103" s="69"/>
      <c r="G103" s="68"/>
      <c r="H103" s="68"/>
      <c r="I103" s="68"/>
      <c r="J103" s="39" t="s">
        <v>163</v>
      </c>
    </row>
    <row r="104" spans="1:10" x14ac:dyDescent="0.25">
      <c r="A104" s="66"/>
      <c r="B104" s="48"/>
      <c r="C104" s="67"/>
      <c r="D104" s="67"/>
      <c r="E104" s="68"/>
      <c r="F104" s="69"/>
      <c r="G104" s="68"/>
      <c r="H104" s="68"/>
      <c r="I104" s="68"/>
      <c r="J104" s="39" t="s">
        <v>164</v>
      </c>
    </row>
    <row r="105" spans="1:10" x14ac:dyDescent="0.25">
      <c r="A105" s="66"/>
      <c r="B105" s="46"/>
      <c r="C105" s="67"/>
      <c r="D105" s="67"/>
      <c r="E105" s="68"/>
      <c r="F105" s="69"/>
      <c r="G105" s="68"/>
      <c r="H105" s="68"/>
      <c r="I105" s="68"/>
      <c r="J105" s="40" t="s">
        <v>56</v>
      </c>
    </row>
    <row r="106" spans="1:10" ht="28.5" customHeight="1" x14ac:dyDescent="0.25">
      <c r="A106" s="66" t="s">
        <v>165</v>
      </c>
      <c r="B106" s="11" t="s">
        <v>166</v>
      </c>
      <c r="C106" s="67" t="s">
        <v>9</v>
      </c>
      <c r="D106" s="67">
        <v>73</v>
      </c>
      <c r="E106" s="68">
        <v>50</v>
      </c>
      <c r="F106" s="69">
        <v>0.23</v>
      </c>
      <c r="G106" s="68">
        <f>E106*(1+F106)</f>
        <v>61.5</v>
      </c>
      <c r="H106" s="68">
        <f>E106*D106</f>
        <v>3650</v>
      </c>
      <c r="I106" s="68">
        <f>G106*D106</f>
        <v>4489.5</v>
      </c>
      <c r="J106" s="39" t="s">
        <v>160</v>
      </c>
    </row>
    <row r="107" spans="1:10" ht="71.25" x14ac:dyDescent="0.25">
      <c r="A107" s="66"/>
      <c r="B107" s="30" t="s">
        <v>167</v>
      </c>
      <c r="C107" s="67"/>
      <c r="D107" s="67"/>
      <c r="E107" s="68"/>
      <c r="F107" s="69"/>
      <c r="G107" s="68"/>
      <c r="H107" s="68"/>
      <c r="I107" s="68"/>
      <c r="J107" s="39" t="s">
        <v>148</v>
      </c>
    </row>
    <row r="108" spans="1:10" x14ac:dyDescent="0.25">
      <c r="A108" s="66"/>
      <c r="B108" s="48"/>
      <c r="C108" s="67"/>
      <c r="D108" s="67"/>
      <c r="E108" s="68"/>
      <c r="F108" s="69"/>
      <c r="G108" s="68"/>
      <c r="H108" s="68"/>
      <c r="I108" s="68"/>
      <c r="J108" s="39" t="s">
        <v>168</v>
      </c>
    </row>
    <row r="109" spans="1:10" ht="28.5" x14ac:dyDescent="0.25">
      <c r="A109" s="66"/>
      <c r="B109" s="48"/>
      <c r="C109" s="67"/>
      <c r="D109" s="67"/>
      <c r="E109" s="68"/>
      <c r="F109" s="69"/>
      <c r="G109" s="68"/>
      <c r="H109" s="68"/>
      <c r="I109" s="68"/>
      <c r="J109" s="39" t="s">
        <v>169</v>
      </c>
    </row>
    <row r="110" spans="1:10" ht="28.5" x14ac:dyDescent="0.25">
      <c r="A110" s="66"/>
      <c r="B110" s="48"/>
      <c r="C110" s="67"/>
      <c r="D110" s="67"/>
      <c r="E110" s="68"/>
      <c r="F110" s="69"/>
      <c r="G110" s="68"/>
      <c r="H110" s="68"/>
      <c r="I110" s="68"/>
      <c r="J110" s="39" t="s">
        <v>170</v>
      </c>
    </row>
    <row r="111" spans="1:10" x14ac:dyDescent="0.25">
      <c r="A111" s="66"/>
      <c r="B111" s="48"/>
      <c r="C111" s="67"/>
      <c r="D111" s="67"/>
      <c r="E111" s="68"/>
      <c r="F111" s="69"/>
      <c r="G111" s="68"/>
      <c r="H111" s="68"/>
      <c r="I111" s="68"/>
      <c r="J111" s="39" t="s">
        <v>155</v>
      </c>
    </row>
    <row r="112" spans="1:10" x14ac:dyDescent="0.25">
      <c r="A112" s="66"/>
      <c r="B112" s="48"/>
      <c r="C112" s="67"/>
      <c r="D112" s="67"/>
      <c r="E112" s="68"/>
      <c r="F112" s="69"/>
      <c r="G112" s="68"/>
      <c r="H112" s="68"/>
      <c r="I112" s="68"/>
      <c r="J112" s="39" t="s">
        <v>171</v>
      </c>
    </row>
    <row r="113" spans="1:10" ht="28.5" x14ac:dyDescent="0.25">
      <c r="A113" s="66"/>
      <c r="B113" s="48"/>
      <c r="C113" s="67"/>
      <c r="D113" s="67"/>
      <c r="E113" s="68"/>
      <c r="F113" s="69"/>
      <c r="G113" s="68"/>
      <c r="H113" s="68"/>
      <c r="I113" s="68"/>
      <c r="J113" s="39" t="s">
        <v>172</v>
      </c>
    </row>
    <row r="114" spans="1:10" ht="28.5" x14ac:dyDescent="0.25">
      <c r="A114" s="66"/>
      <c r="B114" s="48"/>
      <c r="C114" s="67"/>
      <c r="D114" s="67"/>
      <c r="E114" s="68"/>
      <c r="F114" s="69"/>
      <c r="G114" s="68"/>
      <c r="H114" s="68"/>
      <c r="I114" s="68"/>
      <c r="J114" s="39" t="s">
        <v>149</v>
      </c>
    </row>
    <row r="115" spans="1:10" ht="28.5" x14ac:dyDescent="0.25">
      <c r="A115" s="66"/>
      <c r="B115" s="48"/>
      <c r="C115" s="67"/>
      <c r="D115" s="67"/>
      <c r="E115" s="68"/>
      <c r="F115" s="69"/>
      <c r="G115" s="68"/>
      <c r="H115" s="68"/>
      <c r="I115" s="68"/>
      <c r="J115" s="39" t="s">
        <v>173</v>
      </c>
    </row>
    <row r="116" spans="1:10" ht="28.5" x14ac:dyDescent="0.25">
      <c r="A116" s="66"/>
      <c r="B116" s="48"/>
      <c r="C116" s="67"/>
      <c r="D116" s="67"/>
      <c r="E116" s="68"/>
      <c r="F116" s="69"/>
      <c r="G116" s="68"/>
      <c r="H116" s="68"/>
      <c r="I116" s="68"/>
      <c r="J116" s="39" t="s">
        <v>174</v>
      </c>
    </row>
    <row r="117" spans="1:10" ht="28.5" x14ac:dyDescent="0.25">
      <c r="A117" s="66"/>
      <c r="B117" s="48"/>
      <c r="C117" s="67"/>
      <c r="D117" s="67"/>
      <c r="E117" s="68"/>
      <c r="F117" s="69"/>
      <c r="G117" s="68"/>
      <c r="H117" s="68"/>
      <c r="I117" s="68"/>
      <c r="J117" s="39" t="s">
        <v>175</v>
      </c>
    </row>
    <row r="118" spans="1:10" ht="28.5" x14ac:dyDescent="0.25">
      <c r="A118" s="66"/>
      <c r="B118" s="48"/>
      <c r="C118" s="67"/>
      <c r="D118" s="67"/>
      <c r="E118" s="68"/>
      <c r="F118" s="69"/>
      <c r="G118" s="68"/>
      <c r="H118" s="68"/>
      <c r="I118" s="68"/>
      <c r="J118" s="39" t="s">
        <v>176</v>
      </c>
    </row>
    <row r="119" spans="1:10" x14ac:dyDescent="0.25">
      <c r="A119" s="66"/>
      <c r="B119" s="48"/>
      <c r="C119" s="67"/>
      <c r="D119" s="67"/>
      <c r="E119" s="68"/>
      <c r="F119" s="69"/>
      <c r="G119" s="68"/>
      <c r="H119" s="68"/>
      <c r="I119" s="68"/>
      <c r="J119" s="39" t="s">
        <v>177</v>
      </c>
    </row>
    <row r="120" spans="1:10" x14ac:dyDescent="0.25">
      <c r="A120" s="66"/>
      <c r="B120" s="48"/>
      <c r="C120" s="67"/>
      <c r="D120" s="67"/>
      <c r="E120" s="68"/>
      <c r="F120" s="69"/>
      <c r="G120" s="68"/>
      <c r="H120" s="68"/>
      <c r="I120" s="68"/>
      <c r="J120" s="39" t="s">
        <v>178</v>
      </c>
    </row>
    <row r="121" spans="1:10" x14ac:dyDescent="0.25">
      <c r="A121" s="66"/>
      <c r="B121" s="48"/>
      <c r="C121" s="67"/>
      <c r="D121" s="67"/>
      <c r="E121" s="68"/>
      <c r="F121" s="69"/>
      <c r="G121" s="68"/>
      <c r="H121" s="68"/>
      <c r="I121" s="68"/>
      <c r="J121" s="39" t="s">
        <v>179</v>
      </c>
    </row>
    <row r="122" spans="1:10" ht="28.5" x14ac:dyDescent="0.25">
      <c r="A122" s="66"/>
      <c r="B122" s="48"/>
      <c r="C122" s="67"/>
      <c r="D122" s="67"/>
      <c r="E122" s="68"/>
      <c r="F122" s="69"/>
      <c r="G122" s="68"/>
      <c r="H122" s="68"/>
      <c r="I122" s="68"/>
      <c r="J122" s="39" t="s">
        <v>180</v>
      </c>
    </row>
    <row r="123" spans="1:10" ht="28.5" x14ac:dyDescent="0.25">
      <c r="A123" s="66"/>
      <c r="B123" s="48"/>
      <c r="C123" s="67"/>
      <c r="D123" s="67"/>
      <c r="E123" s="68"/>
      <c r="F123" s="69"/>
      <c r="G123" s="68"/>
      <c r="H123" s="68"/>
      <c r="I123" s="68"/>
      <c r="J123" s="39" t="s">
        <v>181</v>
      </c>
    </row>
    <row r="124" spans="1:10" x14ac:dyDescent="0.25">
      <c r="A124" s="66"/>
      <c r="B124" s="46"/>
      <c r="C124" s="67"/>
      <c r="D124" s="67"/>
      <c r="E124" s="68"/>
      <c r="F124" s="69"/>
      <c r="G124" s="68"/>
      <c r="H124" s="68"/>
      <c r="I124" s="68"/>
      <c r="J124" s="40" t="s">
        <v>56</v>
      </c>
    </row>
    <row r="125" spans="1:10" ht="28.5" customHeight="1" x14ac:dyDescent="0.25">
      <c r="A125" s="66" t="s">
        <v>182</v>
      </c>
      <c r="B125" s="11" t="s">
        <v>166</v>
      </c>
      <c r="C125" s="67" t="s">
        <v>9</v>
      </c>
      <c r="D125" s="67">
        <v>14</v>
      </c>
      <c r="E125" s="68">
        <v>90</v>
      </c>
      <c r="F125" s="69">
        <v>0.23</v>
      </c>
      <c r="G125" s="68">
        <f>E125*(1+F125)</f>
        <v>110.7</v>
      </c>
      <c r="H125" s="68">
        <f>E125*D125</f>
        <v>1260</v>
      </c>
      <c r="I125" s="68">
        <f>G125*D125</f>
        <v>1549.8</v>
      </c>
      <c r="J125" s="39" t="s">
        <v>183</v>
      </c>
    </row>
    <row r="126" spans="1:10" ht="57" x14ac:dyDescent="0.25">
      <c r="A126" s="66"/>
      <c r="B126" s="30" t="s">
        <v>184</v>
      </c>
      <c r="C126" s="67"/>
      <c r="D126" s="67"/>
      <c r="E126" s="68"/>
      <c r="F126" s="69"/>
      <c r="G126" s="68"/>
      <c r="H126" s="68"/>
      <c r="I126" s="68"/>
      <c r="J126" s="39" t="s">
        <v>185</v>
      </c>
    </row>
    <row r="127" spans="1:10" x14ac:dyDescent="0.25">
      <c r="A127" s="66"/>
      <c r="B127" s="46"/>
      <c r="C127" s="67"/>
      <c r="D127" s="67"/>
      <c r="E127" s="68"/>
      <c r="F127" s="69"/>
      <c r="G127" s="68"/>
      <c r="H127" s="68"/>
      <c r="I127" s="68"/>
      <c r="J127" s="40" t="s">
        <v>56</v>
      </c>
    </row>
    <row r="128" spans="1:10" ht="42.75" customHeight="1" x14ac:dyDescent="0.25">
      <c r="A128" s="66" t="s">
        <v>186</v>
      </c>
      <c r="B128" s="11" t="s">
        <v>187</v>
      </c>
      <c r="C128" s="67" t="s">
        <v>9</v>
      </c>
      <c r="D128" s="67">
        <v>2</v>
      </c>
      <c r="E128" s="68">
        <v>170</v>
      </c>
      <c r="F128" s="69">
        <v>0.23</v>
      </c>
      <c r="G128" s="68">
        <f>E128*(1+F128)</f>
        <v>209.1</v>
      </c>
      <c r="H128" s="68">
        <f>E128*D128</f>
        <v>340</v>
      </c>
      <c r="I128" s="68">
        <f>G128*D128</f>
        <v>418.2</v>
      </c>
      <c r="J128" s="39" t="s">
        <v>188</v>
      </c>
    </row>
    <row r="129" spans="1:10" ht="137.25" x14ac:dyDescent="0.25">
      <c r="A129" s="66"/>
      <c r="B129" s="39" t="s">
        <v>189</v>
      </c>
      <c r="C129" s="67"/>
      <c r="D129" s="67"/>
      <c r="E129" s="68"/>
      <c r="F129" s="69"/>
      <c r="G129" s="68"/>
      <c r="H129" s="68"/>
      <c r="I129" s="68"/>
      <c r="J129" s="39" t="s">
        <v>190</v>
      </c>
    </row>
    <row r="130" spans="1:10" x14ac:dyDescent="0.25">
      <c r="A130" s="66"/>
      <c r="B130" s="46"/>
      <c r="C130" s="67"/>
      <c r="D130" s="67"/>
      <c r="E130" s="68"/>
      <c r="F130" s="69"/>
      <c r="G130" s="68"/>
      <c r="H130" s="68"/>
      <c r="I130" s="68"/>
      <c r="J130" s="40" t="s">
        <v>56</v>
      </c>
    </row>
    <row r="131" spans="1:10" ht="15" customHeight="1" x14ac:dyDescent="0.25">
      <c r="A131" s="66" t="s">
        <v>191</v>
      </c>
      <c r="B131" s="11" t="s">
        <v>192</v>
      </c>
      <c r="C131" s="67" t="s">
        <v>9</v>
      </c>
      <c r="D131" s="67">
        <v>1</v>
      </c>
      <c r="E131" s="68">
        <v>140</v>
      </c>
      <c r="F131" s="69">
        <v>0.23</v>
      </c>
      <c r="G131" s="68">
        <f>E131*(1+F131)</f>
        <v>172.2</v>
      </c>
      <c r="H131" s="68">
        <f>E131*D131</f>
        <v>140</v>
      </c>
      <c r="I131" s="68">
        <f>G131*D131</f>
        <v>172.2</v>
      </c>
      <c r="J131" s="39" t="s">
        <v>193</v>
      </c>
    </row>
    <row r="132" spans="1:10" ht="99.75" x14ac:dyDescent="0.25">
      <c r="A132" s="66"/>
      <c r="B132" s="36" t="s">
        <v>194</v>
      </c>
      <c r="C132" s="67"/>
      <c r="D132" s="67"/>
      <c r="E132" s="68"/>
      <c r="F132" s="69"/>
      <c r="G132" s="68"/>
      <c r="H132" s="68"/>
      <c r="I132" s="68"/>
      <c r="J132" s="40" t="s">
        <v>56</v>
      </c>
    </row>
    <row r="133" spans="1:10" ht="28.5" customHeight="1" x14ac:dyDescent="0.25">
      <c r="A133" s="66" t="s">
        <v>195</v>
      </c>
      <c r="B133" s="11" t="s">
        <v>196</v>
      </c>
      <c r="C133" s="67" t="s">
        <v>9</v>
      </c>
      <c r="D133" s="67">
        <v>35</v>
      </c>
      <c r="E133" s="68">
        <v>12</v>
      </c>
      <c r="F133" s="69">
        <v>0.23</v>
      </c>
      <c r="G133" s="68">
        <f>E133*(1+F133)</f>
        <v>14.76</v>
      </c>
      <c r="H133" s="68">
        <f>E133*D133</f>
        <v>420</v>
      </c>
      <c r="I133" s="68">
        <f>G133*D133</f>
        <v>516.6</v>
      </c>
      <c r="J133" s="39" t="s">
        <v>160</v>
      </c>
    </row>
    <row r="134" spans="1:10" ht="85.5" x14ac:dyDescent="0.25">
      <c r="A134" s="66"/>
      <c r="B134" s="30" t="s">
        <v>197</v>
      </c>
      <c r="C134" s="67"/>
      <c r="D134" s="67"/>
      <c r="E134" s="68"/>
      <c r="F134" s="69"/>
      <c r="G134" s="68"/>
      <c r="H134" s="68"/>
      <c r="I134" s="68"/>
      <c r="J134" s="39" t="s">
        <v>198</v>
      </c>
    </row>
    <row r="135" spans="1:10" ht="28.5" x14ac:dyDescent="0.25">
      <c r="A135" s="66"/>
      <c r="B135" s="30" t="s">
        <v>199</v>
      </c>
      <c r="C135" s="67"/>
      <c r="D135" s="67"/>
      <c r="E135" s="68"/>
      <c r="F135" s="69"/>
      <c r="G135" s="68"/>
      <c r="H135" s="68"/>
      <c r="I135" s="68"/>
      <c r="J135" s="39" t="s">
        <v>155</v>
      </c>
    </row>
    <row r="136" spans="1:10" ht="28.5" x14ac:dyDescent="0.25">
      <c r="A136" s="66"/>
      <c r="B136" s="30" t="s">
        <v>200</v>
      </c>
      <c r="C136" s="67"/>
      <c r="D136" s="67"/>
      <c r="E136" s="68"/>
      <c r="F136" s="69"/>
      <c r="G136" s="68"/>
      <c r="H136" s="68"/>
      <c r="I136" s="68"/>
      <c r="J136" s="39" t="s">
        <v>149</v>
      </c>
    </row>
    <row r="137" spans="1:10" ht="28.5" x14ac:dyDescent="0.25">
      <c r="A137" s="66"/>
      <c r="B137" s="30" t="s">
        <v>201</v>
      </c>
      <c r="C137" s="67"/>
      <c r="D137" s="67"/>
      <c r="E137" s="68"/>
      <c r="F137" s="69"/>
      <c r="G137" s="68"/>
      <c r="H137" s="68"/>
      <c r="I137" s="68"/>
      <c r="J137" s="39" t="s">
        <v>202</v>
      </c>
    </row>
    <row r="138" spans="1:10" ht="28.5" x14ac:dyDescent="0.25">
      <c r="A138" s="66"/>
      <c r="B138" s="30" t="s">
        <v>203</v>
      </c>
      <c r="C138" s="67"/>
      <c r="D138" s="67"/>
      <c r="E138" s="68"/>
      <c r="F138" s="69"/>
      <c r="G138" s="68"/>
      <c r="H138" s="68"/>
      <c r="I138" s="68"/>
      <c r="J138" s="39" t="s">
        <v>204</v>
      </c>
    </row>
    <row r="139" spans="1:10" x14ac:dyDescent="0.25">
      <c r="A139" s="66"/>
      <c r="B139" s="49"/>
      <c r="C139" s="67"/>
      <c r="D139" s="67"/>
      <c r="E139" s="68"/>
      <c r="F139" s="69"/>
      <c r="G139" s="68"/>
      <c r="H139" s="68"/>
      <c r="I139" s="68"/>
      <c r="J139" s="39" t="s">
        <v>205</v>
      </c>
    </row>
    <row r="140" spans="1:10" x14ac:dyDescent="0.25">
      <c r="A140" s="66"/>
      <c r="B140" s="46"/>
      <c r="C140" s="67"/>
      <c r="D140" s="67"/>
      <c r="E140" s="68"/>
      <c r="F140" s="69"/>
      <c r="G140" s="68"/>
      <c r="H140" s="68"/>
      <c r="I140" s="68"/>
      <c r="J140" s="40" t="s">
        <v>56</v>
      </c>
    </row>
    <row r="141" spans="1:10" ht="30" customHeight="1" x14ac:dyDescent="0.25">
      <c r="A141" s="66" t="s">
        <v>206</v>
      </c>
      <c r="B141" s="11" t="s">
        <v>207</v>
      </c>
      <c r="C141" s="67" t="s">
        <v>9</v>
      </c>
      <c r="D141" s="67">
        <v>43</v>
      </c>
      <c r="E141" s="68">
        <v>30</v>
      </c>
      <c r="F141" s="69">
        <v>0.23</v>
      </c>
      <c r="G141" s="68">
        <f>E141*(1+F141)</f>
        <v>36.9</v>
      </c>
      <c r="H141" s="68">
        <f>E141*D141</f>
        <v>1290</v>
      </c>
      <c r="I141" s="68">
        <f>G141*D141</f>
        <v>1586.7</v>
      </c>
      <c r="J141" s="39" t="s">
        <v>208</v>
      </c>
    </row>
    <row r="142" spans="1:10" ht="28.5" x14ac:dyDescent="0.25">
      <c r="A142" s="66"/>
      <c r="B142" s="30" t="s">
        <v>209</v>
      </c>
      <c r="C142" s="67"/>
      <c r="D142" s="67"/>
      <c r="E142" s="68"/>
      <c r="F142" s="69"/>
      <c r="G142" s="68"/>
      <c r="H142" s="68"/>
      <c r="I142" s="68"/>
      <c r="J142" s="39" t="s">
        <v>198</v>
      </c>
    </row>
    <row r="143" spans="1:10" ht="18" customHeight="1" x14ac:dyDescent="0.25">
      <c r="A143" s="66"/>
      <c r="B143" s="48"/>
      <c r="C143" s="67"/>
      <c r="D143" s="67"/>
      <c r="E143" s="68"/>
      <c r="F143" s="69"/>
      <c r="G143" s="68"/>
      <c r="H143" s="68"/>
      <c r="I143" s="68"/>
      <c r="J143" s="39" t="s">
        <v>210</v>
      </c>
    </row>
    <row r="144" spans="1:10" x14ac:dyDescent="0.25">
      <c r="A144" s="66"/>
      <c r="B144" s="46"/>
      <c r="C144" s="67"/>
      <c r="D144" s="67"/>
      <c r="E144" s="68"/>
      <c r="F144" s="69"/>
      <c r="G144" s="68"/>
      <c r="H144" s="68"/>
      <c r="I144" s="68"/>
      <c r="J144" s="40" t="s">
        <v>56</v>
      </c>
    </row>
    <row r="145" spans="1:10" ht="28.5" customHeight="1" x14ac:dyDescent="0.25">
      <c r="A145" s="66" t="s">
        <v>211</v>
      </c>
      <c r="B145" s="11" t="s">
        <v>212</v>
      </c>
      <c r="C145" s="67" t="s">
        <v>9</v>
      </c>
      <c r="D145" s="67">
        <v>18</v>
      </c>
      <c r="E145" s="68">
        <v>80</v>
      </c>
      <c r="F145" s="69">
        <v>0.23</v>
      </c>
      <c r="G145" s="68">
        <f>E145*(1+F145)</f>
        <v>98.4</v>
      </c>
      <c r="H145" s="68">
        <f>E145*D145</f>
        <v>1440</v>
      </c>
      <c r="I145" s="68">
        <f>G145*D145</f>
        <v>1771.2</v>
      </c>
      <c r="J145" s="39" t="s">
        <v>213</v>
      </c>
    </row>
    <row r="146" spans="1:10" ht="42.75" x14ac:dyDescent="0.25">
      <c r="A146" s="66"/>
      <c r="B146" s="30" t="s">
        <v>214</v>
      </c>
      <c r="C146" s="67"/>
      <c r="D146" s="67"/>
      <c r="E146" s="68"/>
      <c r="F146" s="69"/>
      <c r="G146" s="68"/>
      <c r="H146" s="68"/>
      <c r="I146" s="68"/>
      <c r="J146" s="39" t="s">
        <v>168</v>
      </c>
    </row>
    <row r="147" spans="1:10" ht="71.25" x14ac:dyDescent="0.25">
      <c r="A147" s="66"/>
      <c r="B147" s="30" t="s">
        <v>215</v>
      </c>
      <c r="C147" s="67"/>
      <c r="D147" s="67"/>
      <c r="E147" s="68"/>
      <c r="F147" s="69"/>
      <c r="G147" s="68"/>
      <c r="H147" s="68"/>
      <c r="I147" s="68"/>
      <c r="J147" s="39" t="s">
        <v>171</v>
      </c>
    </row>
    <row r="148" spans="1:10" ht="28.5" x14ac:dyDescent="0.25">
      <c r="A148" s="66"/>
      <c r="B148" s="49"/>
      <c r="C148" s="67"/>
      <c r="D148" s="67"/>
      <c r="E148" s="68"/>
      <c r="F148" s="69"/>
      <c r="G148" s="68"/>
      <c r="H148" s="68"/>
      <c r="I148" s="68"/>
      <c r="J148" s="39" t="s">
        <v>172</v>
      </c>
    </row>
    <row r="149" spans="1:10" ht="21.75" customHeight="1" x14ac:dyDescent="0.25">
      <c r="A149" s="66"/>
      <c r="B149" s="48"/>
      <c r="C149" s="67"/>
      <c r="D149" s="67"/>
      <c r="E149" s="68"/>
      <c r="F149" s="69"/>
      <c r="G149" s="68"/>
      <c r="H149" s="68"/>
      <c r="I149" s="68"/>
      <c r="J149" s="39" t="s">
        <v>216</v>
      </c>
    </row>
    <row r="150" spans="1:10" ht="28.5" x14ac:dyDescent="0.25">
      <c r="A150" s="66"/>
      <c r="B150" s="48"/>
      <c r="C150" s="67"/>
      <c r="D150" s="67"/>
      <c r="E150" s="68"/>
      <c r="F150" s="69"/>
      <c r="G150" s="68"/>
      <c r="H150" s="68"/>
      <c r="I150" s="68"/>
      <c r="J150" s="39" t="s">
        <v>217</v>
      </c>
    </row>
    <row r="151" spans="1:10" ht="28.5" x14ac:dyDescent="0.25">
      <c r="A151" s="66"/>
      <c r="B151" s="48"/>
      <c r="C151" s="67"/>
      <c r="D151" s="67"/>
      <c r="E151" s="68"/>
      <c r="F151" s="69"/>
      <c r="G151" s="68"/>
      <c r="H151" s="68"/>
      <c r="I151" s="68"/>
      <c r="J151" s="39" t="s">
        <v>218</v>
      </c>
    </row>
    <row r="152" spans="1:10" ht="28.5" x14ac:dyDescent="0.25">
      <c r="A152" s="66"/>
      <c r="B152" s="48"/>
      <c r="C152" s="67"/>
      <c r="D152" s="67"/>
      <c r="E152" s="68"/>
      <c r="F152" s="69"/>
      <c r="G152" s="68"/>
      <c r="H152" s="68"/>
      <c r="I152" s="68"/>
      <c r="J152" s="39" t="s">
        <v>219</v>
      </c>
    </row>
    <row r="153" spans="1:10" ht="28.5" x14ac:dyDescent="0.25">
      <c r="A153" s="66"/>
      <c r="B153" s="48"/>
      <c r="C153" s="67"/>
      <c r="D153" s="67"/>
      <c r="E153" s="68"/>
      <c r="F153" s="69"/>
      <c r="G153" s="68"/>
      <c r="H153" s="68"/>
      <c r="I153" s="68"/>
      <c r="J153" s="39" t="s">
        <v>169</v>
      </c>
    </row>
    <row r="154" spans="1:10" x14ac:dyDescent="0.25">
      <c r="A154" s="66"/>
      <c r="B154" s="46"/>
      <c r="C154" s="67"/>
      <c r="D154" s="67"/>
      <c r="E154" s="68"/>
      <c r="F154" s="69"/>
      <c r="G154" s="68"/>
      <c r="H154" s="68"/>
      <c r="I154" s="68"/>
      <c r="J154" s="40" t="s">
        <v>56</v>
      </c>
    </row>
    <row r="155" spans="1:10" ht="15" customHeight="1" x14ac:dyDescent="0.25">
      <c r="A155" s="66" t="s">
        <v>220</v>
      </c>
      <c r="B155" s="11" t="s">
        <v>221</v>
      </c>
      <c r="C155" s="67" t="s">
        <v>12</v>
      </c>
      <c r="D155" s="67">
        <v>1</v>
      </c>
      <c r="E155" s="68">
        <v>2000</v>
      </c>
      <c r="F155" s="69">
        <v>0.23</v>
      </c>
      <c r="G155" s="68">
        <f>E155*(1+F155)</f>
        <v>2460</v>
      </c>
      <c r="H155" s="68">
        <f>E155*D155</f>
        <v>2000</v>
      </c>
      <c r="I155" s="68">
        <f>G155*D155</f>
        <v>2460</v>
      </c>
      <c r="J155" s="39" t="s">
        <v>67</v>
      </c>
    </row>
    <row r="156" spans="1:10" x14ac:dyDescent="0.25">
      <c r="A156" s="66"/>
      <c r="B156" s="39" t="s">
        <v>222</v>
      </c>
      <c r="C156" s="67"/>
      <c r="D156" s="67"/>
      <c r="E156" s="68"/>
      <c r="F156" s="69"/>
      <c r="G156" s="68"/>
      <c r="H156" s="68"/>
      <c r="I156" s="68"/>
      <c r="J156" s="39"/>
    </row>
    <row r="157" spans="1:10" ht="57" x14ac:dyDescent="0.25">
      <c r="A157" s="66"/>
      <c r="B157" s="39" t="s">
        <v>223</v>
      </c>
      <c r="C157" s="67"/>
      <c r="D157" s="67"/>
      <c r="E157" s="68"/>
      <c r="F157" s="69"/>
      <c r="G157" s="68"/>
      <c r="H157" s="68"/>
      <c r="I157" s="68"/>
      <c r="J157" s="39" t="s">
        <v>56</v>
      </c>
    </row>
    <row r="158" spans="1:10" ht="28.5" x14ac:dyDescent="0.25">
      <c r="A158" s="66"/>
      <c r="B158" s="39" t="s">
        <v>224</v>
      </c>
      <c r="C158" s="67"/>
      <c r="D158" s="67"/>
      <c r="E158" s="68"/>
      <c r="F158" s="69"/>
      <c r="G158" s="68"/>
      <c r="H158" s="68"/>
      <c r="I158" s="68"/>
      <c r="J158" s="48"/>
    </row>
    <row r="159" spans="1:10" ht="28.5" x14ac:dyDescent="0.25">
      <c r="A159" s="66"/>
      <c r="B159" s="39" t="s">
        <v>225</v>
      </c>
      <c r="C159" s="67"/>
      <c r="D159" s="67"/>
      <c r="E159" s="68"/>
      <c r="F159" s="69"/>
      <c r="G159" s="68"/>
      <c r="H159" s="68"/>
      <c r="I159" s="68"/>
      <c r="J159" s="48"/>
    </row>
    <row r="160" spans="1:10" ht="28.5" x14ac:dyDescent="0.25">
      <c r="A160" s="66"/>
      <c r="B160" s="39" t="s">
        <v>226</v>
      </c>
      <c r="C160" s="67"/>
      <c r="D160" s="67"/>
      <c r="E160" s="68"/>
      <c r="F160" s="69"/>
      <c r="G160" s="68"/>
      <c r="H160" s="68"/>
      <c r="I160" s="68"/>
      <c r="J160" s="48"/>
    </row>
    <row r="161" spans="1:10" ht="28.5" x14ac:dyDescent="0.25">
      <c r="A161" s="66"/>
      <c r="B161" s="39" t="s">
        <v>227</v>
      </c>
      <c r="C161" s="67"/>
      <c r="D161" s="67"/>
      <c r="E161" s="68"/>
      <c r="F161" s="69"/>
      <c r="G161" s="68"/>
      <c r="H161" s="68"/>
      <c r="I161" s="68"/>
      <c r="J161" s="48"/>
    </row>
    <row r="162" spans="1:10" ht="28.5" x14ac:dyDescent="0.25">
      <c r="A162" s="66"/>
      <c r="B162" s="39" t="s">
        <v>228</v>
      </c>
      <c r="C162" s="67"/>
      <c r="D162" s="67"/>
      <c r="E162" s="68"/>
      <c r="F162" s="69"/>
      <c r="G162" s="68"/>
      <c r="H162" s="68"/>
      <c r="I162" s="68"/>
      <c r="J162" s="48"/>
    </row>
    <row r="163" spans="1:10" ht="28.5" x14ac:dyDescent="0.25">
      <c r="A163" s="66"/>
      <c r="B163" s="39" t="s">
        <v>229</v>
      </c>
      <c r="C163" s="67"/>
      <c r="D163" s="67"/>
      <c r="E163" s="68"/>
      <c r="F163" s="69"/>
      <c r="G163" s="68"/>
      <c r="H163" s="68"/>
      <c r="I163" s="68"/>
      <c r="J163" s="48"/>
    </row>
    <row r="164" spans="1:10" ht="71.25" x14ac:dyDescent="0.25">
      <c r="A164" s="66"/>
      <c r="B164" s="39" t="s">
        <v>230</v>
      </c>
      <c r="C164" s="67"/>
      <c r="D164" s="67"/>
      <c r="E164" s="68"/>
      <c r="F164" s="69"/>
      <c r="G164" s="68"/>
      <c r="H164" s="68"/>
      <c r="I164" s="68"/>
      <c r="J164" s="48"/>
    </row>
    <row r="165" spans="1:10" ht="28.5" x14ac:dyDescent="0.25">
      <c r="A165" s="66"/>
      <c r="B165" s="39" t="s">
        <v>231</v>
      </c>
      <c r="C165" s="67"/>
      <c r="D165" s="67"/>
      <c r="E165" s="68"/>
      <c r="F165" s="69"/>
      <c r="G165" s="68"/>
      <c r="H165" s="68"/>
      <c r="I165" s="68"/>
      <c r="J165" s="48"/>
    </row>
    <row r="166" spans="1:10" ht="28.5" x14ac:dyDescent="0.25">
      <c r="A166" s="66"/>
      <c r="B166" s="39" t="s">
        <v>232</v>
      </c>
      <c r="C166" s="67"/>
      <c r="D166" s="67"/>
      <c r="E166" s="68"/>
      <c r="F166" s="69"/>
      <c r="G166" s="68"/>
      <c r="H166" s="68"/>
      <c r="I166" s="68"/>
      <c r="J166" s="48"/>
    </row>
    <row r="167" spans="1:10" ht="28.5" x14ac:dyDescent="0.25">
      <c r="A167" s="66"/>
      <c r="B167" s="39" t="s">
        <v>233</v>
      </c>
      <c r="C167" s="67"/>
      <c r="D167" s="67"/>
      <c r="E167" s="68"/>
      <c r="F167" s="69"/>
      <c r="G167" s="68"/>
      <c r="H167" s="68"/>
      <c r="I167" s="68"/>
      <c r="J167" s="48"/>
    </row>
    <row r="168" spans="1:10" x14ac:dyDescent="0.25">
      <c r="A168" s="66"/>
      <c r="B168" s="39" t="s">
        <v>234</v>
      </c>
      <c r="C168" s="67"/>
      <c r="D168" s="67"/>
      <c r="E168" s="68"/>
      <c r="F168" s="69"/>
      <c r="G168" s="68"/>
      <c r="H168" s="68"/>
      <c r="I168" s="68"/>
      <c r="J168" s="48"/>
    </row>
    <row r="169" spans="1:10" ht="42.75" x14ac:dyDescent="0.25">
      <c r="A169" s="66"/>
      <c r="B169" s="39" t="s">
        <v>235</v>
      </c>
      <c r="C169" s="67"/>
      <c r="D169" s="67"/>
      <c r="E169" s="68"/>
      <c r="F169" s="69"/>
      <c r="G169" s="68"/>
      <c r="H169" s="68"/>
      <c r="I169" s="68"/>
      <c r="J169" s="48"/>
    </row>
    <row r="170" spans="1:10" ht="28.5" x14ac:dyDescent="0.25">
      <c r="A170" s="66"/>
      <c r="B170" s="39" t="s">
        <v>236</v>
      </c>
      <c r="C170" s="67"/>
      <c r="D170" s="67"/>
      <c r="E170" s="68"/>
      <c r="F170" s="69"/>
      <c r="G170" s="68"/>
      <c r="H170" s="68"/>
      <c r="I170" s="68"/>
      <c r="J170" s="48"/>
    </row>
    <row r="171" spans="1:10" x14ac:dyDescent="0.25">
      <c r="A171" s="66"/>
      <c r="B171" s="39" t="s">
        <v>237</v>
      </c>
      <c r="C171" s="67"/>
      <c r="D171" s="67"/>
      <c r="E171" s="68"/>
      <c r="F171" s="69"/>
      <c r="G171" s="68"/>
      <c r="H171" s="68"/>
      <c r="I171" s="68"/>
      <c r="J171" s="48"/>
    </row>
    <row r="172" spans="1:10" ht="28.5" x14ac:dyDescent="0.25">
      <c r="A172" s="66"/>
      <c r="B172" s="39" t="s">
        <v>238</v>
      </c>
      <c r="C172" s="67"/>
      <c r="D172" s="67"/>
      <c r="E172" s="68"/>
      <c r="F172" s="69"/>
      <c r="G172" s="68"/>
      <c r="H172" s="68"/>
      <c r="I172" s="68"/>
      <c r="J172" s="48"/>
    </row>
    <row r="173" spans="1:10" ht="28.5" x14ac:dyDescent="0.25">
      <c r="A173" s="66"/>
      <c r="B173" s="36" t="s">
        <v>239</v>
      </c>
      <c r="C173" s="67"/>
      <c r="D173" s="67"/>
      <c r="E173" s="68"/>
      <c r="F173" s="69"/>
      <c r="G173" s="68"/>
      <c r="H173" s="68"/>
      <c r="I173" s="68"/>
      <c r="J173" s="46"/>
    </row>
    <row r="174" spans="1:10" ht="15" customHeight="1" x14ac:dyDescent="0.25">
      <c r="A174" s="63" t="s">
        <v>240</v>
      </c>
      <c r="B174" s="11" t="s">
        <v>221</v>
      </c>
      <c r="C174" s="59" t="s">
        <v>12</v>
      </c>
      <c r="D174" s="59">
        <v>1</v>
      </c>
      <c r="E174" s="64">
        <v>2000</v>
      </c>
      <c r="F174" s="65">
        <v>0.23</v>
      </c>
      <c r="G174" s="68">
        <f>E174*(1+F174)</f>
        <v>2460</v>
      </c>
      <c r="H174" s="68">
        <f>E174*D174</f>
        <v>2000</v>
      </c>
      <c r="I174" s="68">
        <f>G174*D174</f>
        <v>2460</v>
      </c>
      <c r="J174" s="39" t="s">
        <v>74</v>
      </c>
    </row>
    <row r="175" spans="1:10" ht="18.75" customHeight="1" x14ac:dyDescent="0.25">
      <c r="A175" s="63"/>
      <c r="B175" s="39" t="s">
        <v>241</v>
      </c>
      <c r="C175" s="59"/>
      <c r="D175" s="59"/>
      <c r="E175" s="64"/>
      <c r="F175" s="65"/>
      <c r="G175" s="68"/>
      <c r="H175" s="68"/>
      <c r="I175" s="68"/>
      <c r="J175" s="39"/>
    </row>
    <row r="176" spans="1:10" ht="57" x14ac:dyDescent="0.25">
      <c r="A176" s="63"/>
      <c r="B176" s="39" t="s">
        <v>223</v>
      </c>
      <c r="C176" s="59"/>
      <c r="D176" s="59"/>
      <c r="E176" s="64"/>
      <c r="F176" s="65"/>
      <c r="G176" s="68"/>
      <c r="H176" s="68"/>
      <c r="I176" s="68"/>
      <c r="J176" s="39" t="s">
        <v>56</v>
      </c>
    </row>
    <row r="177" spans="1:10" ht="28.5" x14ac:dyDescent="0.25">
      <c r="A177" s="63"/>
      <c r="B177" s="39" t="s">
        <v>224</v>
      </c>
      <c r="C177" s="59"/>
      <c r="D177" s="59"/>
      <c r="E177" s="64"/>
      <c r="F177" s="65"/>
      <c r="G177" s="68"/>
      <c r="H177" s="68"/>
      <c r="I177" s="68"/>
      <c r="J177" s="48"/>
    </row>
    <row r="178" spans="1:10" ht="28.5" x14ac:dyDescent="0.25">
      <c r="A178" s="63"/>
      <c r="B178" s="39" t="s">
        <v>225</v>
      </c>
      <c r="C178" s="59"/>
      <c r="D178" s="59"/>
      <c r="E178" s="64"/>
      <c r="F178" s="65"/>
      <c r="G178" s="68"/>
      <c r="H178" s="68"/>
      <c r="I178" s="68"/>
      <c r="J178" s="48"/>
    </row>
    <row r="179" spans="1:10" ht="28.5" x14ac:dyDescent="0.25">
      <c r="A179" s="63"/>
      <c r="B179" s="39" t="s">
        <v>226</v>
      </c>
      <c r="C179" s="59"/>
      <c r="D179" s="59"/>
      <c r="E179" s="64"/>
      <c r="F179" s="65"/>
      <c r="G179" s="68"/>
      <c r="H179" s="68"/>
      <c r="I179" s="68"/>
      <c r="J179" s="48"/>
    </row>
    <row r="180" spans="1:10" ht="28.5" x14ac:dyDescent="0.25">
      <c r="A180" s="63"/>
      <c r="B180" s="39" t="s">
        <v>227</v>
      </c>
      <c r="C180" s="59"/>
      <c r="D180" s="59"/>
      <c r="E180" s="64"/>
      <c r="F180" s="65"/>
      <c r="G180" s="68"/>
      <c r="H180" s="68"/>
      <c r="I180" s="68"/>
      <c r="J180" s="48"/>
    </row>
    <row r="181" spans="1:10" ht="28.5" x14ac:dyDescent="0.25">
      <c r="A181" s="63"/>
      <c r="B181" s="39" t="s">
        <v>228</v>
      </c>
      <c r="C181" s="59"/>
      <c r="D181" s="59"/>
      <c r="E181" s="64"/>
      <c r="F181" s="65"/>
      <c r="G181" s="68"/>
      <c r="H181" s="68"/>
      <c r="I181" s="68"/>
      <c r="J181" s="48"/>
    </row>
    <row r="182" spans="1:10" ht="28.5" x14ac:dyDescent="0.25">
      <c r="A182" s="63"/>
      <c r="B182" s="39" t="s">
        <v>229</v>
      </c>
      <c r="C182" s="59"/>
      <c r="D182" s="59"/>
      <c r="E182" s="64"/>
      <c r="F182" s="65"/>
      <c r="G182" s="68"/>
      <c r="H182" s="68"/>
      <c r="I182" s="68"/>
      <c r="J182" s="48"/>
    </row>
    <row r="183" spans="1:10" ht="71.25" x14ac:dyDescent="0.25">
      <c r="A183" s="63"/>
      <c r="B183" s="39" t="s">
        <v>230</v>
      </c>
      <c r="C183" s="59"/>
      <c r="D183" s="59"/>
      <c r="E183" s="64"/>
      <c r="F183" s="65"/>
      <c r="G183" s="68"/>
      <c r="H183" s="68"/>
      <c r="I183" s="68"/>
      <c r="J183" s="48"/>
    </row>
    <row r="184" spans="1:10" ht="28.5" x14ac:dyDescent="0.25">
      <c r="A184" s="63"/>
      <c r="B184" s="39" t="s">
        <v>231</v>
      </c>
      <c r="C184" s="59"/>
      <c r="D184" s="59"/>
      <c r="E184" s="64"/>
      <c r="F184" s="65"/>
      <c r="G184" s="68"/>
      <c r="H184" s="68"/>
      <c r="I184" s="68"/>
      <c r="J184" s="48"/>
    </row>
    <row r="185" spans="1:10" ht="28.5" x14ac:dyDescent="0.25">
      <c r="A185" s="63"/>
      <c r="B185" s="39" t="s">
        <v>232</v>
      </c>
      <c r="C185" s="59"/>
      <c r="D185" s="59"/>
      <c r="E185" s="64"/>
      <c r="F185" s="65"/>
      <c r="G185" s="68"/>
      <c r="H185" s="68"/>
      <c r="I185" s="68"/>
      <c r="J185" s="48"/>
    </row>
    <row r="186" spans="1:10" ht="28.5" x14ac:dyDescent="0.25">
      <c r="A186" s="63"/>
      <c r="B186" s="39" t="s">
        <v>233</v>
      </c>
      <c r="C186" s="59"/>
      <c r="D186" s="59"/>
      <c r="E186" s="64"/>
      <c r="F186" s="65"/>
      <c r="G186" s="68"/>
      <c r="H186" s="68"/>
      <c r="I186" s="68"/>
      <c r="J186" s="48"/>
    </row>
    <row r="187" spans="1:10" x14ac:dyDescent="0.25">
      <c r="A187" s="63"/>
      <c r="B187" s="39" t="s">
        <v>234</v>
      </c>
      <c r="C187" s="59"/>
      <c r="D187" s="59"/>
      <c r="E187" s="64"/>
      <c r="F187" s="65"/>
      <c r="G187" s="68"/>
      <c r="H187" s="68"/>
      <c r="I187" s="68"/>
      <c r="J187" s="48"/>
    </row>
    <row r="188" spans="1:10" ht="42.75" x14ac:dyDescent="0.25">
      <c r="A188" s="63"/>
      <c r="B188" s="39" t="s">
        <v>235</v>
      </c>
      <c r="C188" s="59"/>
      <c r="D188" s="59"/>
      <c r="E188" s="64"/>
      <c r="F188" s="65"/>
      <c r="G188" s="68"/>
      <c r="H188" s="68"/>
      <c r="I188" s="68"/>
      <c r="J188" s="48"/>
    </row>
    <row r="189" spans="1:10" ht="28.5" x14ac:dyDescent="0.25">
      <c r="A189" s="63"/>
      <c r="B189" s="39" t="s">
        <v>236</v>
      </c>
      <c r="C189" s="59"/>
      <c r="D189" s="59"/>
      <c r="E189" s="64"/>
      <c r="F189" s="65"/>
      <c r="G189" s="68"/>
      <c r="H189" s="68"/>
      <c r="I189" s="68"/>
      <c r="J189" s="48"/>
    </row>
    <row r="190" spans="1:10" x14ac:dyDescent="0.25">
      <c r="A190" s="63"/>
      <c r="B190" s="39" t="s">
        <v>237</v>
      </c>
      <c r="C190" s="59"/>
      <c r="D190" s="59"/>
      <c r="E190" s="64"/>
      <c r="F190" s="65"/>
      <c r="G190" s="68"/>
      <c r="H190" s="68"/>
      <c r="I190" s="68"/>
      <c r="J190" s="48"/>
    </row>
    <row r="191" spans="1:10" ht="28.5" x14ac:dyDescent="0.25">
      <c r="A191" s="63"/>
      <c r="B191" s="39" t="s">
        <v>238</v>
      </c>
      <c r="C191" s="59"/>
      <c r="D191" s="59"/>
      <c r="E191" s="64"/>
      <c r="F191" s="65"/>
      <c r="G191" s="68"/>
      <c r="H191" s="68"/>
      <c r="I191" s="68"/>
      <c r="J191" s="48"/>
    </row>
    <row r="192" spans="1:10" ht="28.5" x14ac:dyDescent="0.25">
      <c r="A192" s="63"/>
      <c r="B192" s="32" t="s">
        <v>239</v>
      </c>
      <c r="C192" s="59"/>
      <c r="D192" s="59"/>
      <c r="E192" s="64"/>
      <c r="F192" s="65"/>
      <c r="G192" s="68"/>
      <c r="H192" s="68"/>
      <c r="I192" s="68"/>
      <c r="J192" s="37"/>
    </row>
    <row r="193" spans="1:10" ht="28.5" customHeight="1" x14ac:dyDescent="0.25">
      <c r="A193" s="66" t="s">
        <v>242</v>
      </c>
      <c r="B193" s="11" t="s">
        <v>221</v>
      </c>
      <c r="C193" s="67" t="s">
        <v>12</v>
      </c>
      <c r="D193" s="67">
        <v>1</v>
      </c>
      <c r="E193" s="68">
        <v>2000</v>
      </c>
      <c r="F193" s="69">
        <v>0.23</v>
      </c>
      <c r="G193" s="68">
        <f>E193*(1+F193)</f>
        <v>2460</v>
      </c>
      <c r="H193" s="68">
        <f>E193*D193</f>
        <v>2000</v>
      </c>
      <c r="I193" s="68">
        <f>G193*D193</f>
        <v>2460</v>
      </c>
      <c r="J193" s="39" t="s">
        <v>83</v>
      </c>
    </row>
    <row r="194" spans="1:10" x14ac:dyDescent="0.25">
      <c r="A194" s="66"/>
      <c r="B194" s="30" t="s">
        <v>243</v>
      </c>
      <c r="C194" s="67"/>
      <c r="D194" s="67"/>
      <c r="E194" s="68"/>
      <c r="F194" s="69"/>
      <c r="G194" s="68"/>
      <c r="H194" s="68"/>
      <c r="I194" s="68"/>
      <c r="J194" s="41" t="s">
        <v>56</v>
      </c>
    </row>
    <row r="195" spans="1:10" ht="57" x14ac:dyDescent="0.25">
      <c r="A195" s="66"/>
      <c r="B195" s="30" t="s">
        <v>223</v>
      </c>
      <c r="C195" s="67"/>
      <c r="D195" s="67"/>
      <c r="E195" s="68"/>
      <c r="F195" s="69"/>
      <c r="G195" s="68"/>
      <c r="H195" s="68"/>
      <c r="I195" s="68"/>
      <c r="J195" s="48"/>
    </row>
    <row r="196" spans="1:10" ht="28.5" x14ac:dyDescent="0.25">
      <c r="A196" s="66"/>
      <c r="B196" s="30" t="s">
        <v>224</v>
      </c>
      <c r="C196" s="67"/>
      <c r="D196" s="67"/>
      <c r="E196" s="68"/>
      <c r="F196" s="69"/>
      <c r="G196" s="68"/>
      <c r="H196" s="68"/>
      <c r="I196" s="68"/>
      <c r="J196" s="48"/>
    </row>
    <row r="197" spans="1:10" ht="28.5" x14ac:dyDescent="0.25">
      <c r="A197" s="66"/>
      <c r="B197" s="30" t="s">
        <v>225</v>
      </c>
      <c r="C197" s="67"/>
      <c r="D197" s="67"/>
      <c r="E197" s="68"/>
      <c r="F197" s="69"/>
      <c r="G197" s="68"/>
      <c r="H197" s="68"/>
      <c r="I197" s="68"/>
      <c r="J197" s="48"/>
    </row>
    <row r="198" spans="1:10" ht="28.5" x14ac:dyDescent="0.25">
      <c r="A198" s="66"/>
      <c r="B198" s="30" t="s">
        <v>226</v>
      </c>
      <c r="C198" s="67"/>
      <c r="D198" s="67"/>
      <c r="E198" s="68"/>
      <c r="F198" s="69"/>
      <c r="G198" s="68"/>
      <c r="H198" s="68"/>
      <c r="I198" s="68"/>
      <c r="J198" s="48"/>
    </row>
    <row r="199" spans="1:10" ht="28.5" x14ac:dyDescent="0.25">
      <c r="A199" s="66"/>
      <c r="B199" s="30" t="s">
        <v>227</v>
      </c>
      <c r="C199" s="67"/>
      <c r="D199" s="67"/>
      <c r="E199" s="68"/>
      <c r="F199" s="69"/>
      <c r="G199" s="68"/>
      <c r="H199" s="68"/>
      <c r="I199" s="68"/>
      <c r="J199" s="48"/>
    </row>
    <row r="200" spans="1:10" ht="28.5" x14ac:dyDescent="0.25">
      <c r="A200" s="66"/>
      <c r="B200" s="30" t="s">
        <v>228</v>
      </c>
      <c r="C200" s="67"/>
      <c r="D200" s="67"/>
      <c r="E200" s="68"/>
      <c r="F200" s="69"/>
      <c r="G200" s="68"/>
      <c r="H200" s="68"/>
      <c r="I200" s="68"/>
      <c r="J200" s="48"/>
    </row>
    <row r="201" spans="1:10" ht="28.5" x14ac:dyDescent="0.25">
      <c r="A201" s="66"/>
      <c r="B201" s="30" t="s">
        <v>229</v>
      </c>
      <c r="C201" s="67"/>
      <c r="D201" s="67"/>
      <c r="E201" s="68"/>
      <c r="F201" s="69"/>
      <c r="G201" s="68"/>
      <c r="H201" s="68"/>
      <c r="I201" s="68"/>
      <c r="J201" s="48"/>
    </row>
    <row r="202" spans="1:10" ht="71.25" x14ac:dyDescent="0.25">
      <c r="A202" s="66"/>
      <c r="B202" s="30" t="s">
        <v>230</v>
      </c>
      <c r="C202" s="67"/>
      <c r="D202" s="67"/>
      <c r="E202" s="68"/>
      <c r="F202" s="69"/>
      <c r="G202" s="68"/>
      <c r="H202" s="68"/>
      <c r="I202" s="68"/>
      <c r="J202" s="48"/>
    </row>
    <row r="203" spans="1:10" ht="28.5" x14ac:dyDescent="0.25">
      <c r="A203" s="66"/>
      <c r="B203" s="30" t="s">
        <v>231</v>
      </c>
      <c r="C203" s="67"/>
      <c r="D203" s="67"/>
      <c r="E203" s="68"/>
      <c r="F203" s="69"/>
      <c r="G203" s="68"/>
      <c r="H203" s="68"/>
      <c r="I203" s="68"/>
      <c r="J203" s="48"/>
    </row>
    <row r="204" spans="1:10" ht="28.5" x14ac:dyDescent="0.25">
      <c r="A204" s="66"/>
      <c r="B204" s="30" t="s">
        <v>232</v>
      </c>
      <c r="C204" s="67"/>
      <c r="D204" s="67"/>
      <c r="E204" s="68"/>
      <c r="F204" s="69"/>
      <c r="G204" s="68"/>
      <c r="H204" s="68"/>
      <c r="I204" s="68"/>
      <c r="J204" s="48"/>
    </row>
    <row r="205" spans="1:10" ht="28.5" x14ac:dyDescent="0.25">
      <c r="A205" s="66"/>
      <c r="B205" s="30" t="s">
        <v>233</v>
      </c>
      <c r="C205" s="67"/>
      <c r="D205" s="67"/>
      <c r="E205" s="68"/>
      <c r="F205" s="69"/>
      <c r="G205" s="68"/>
      <c r="H205" s="68"/>
      <c r="I205" s="68"/>
      <c r="J205" s="48"/>
    </row>
    <row r="206" spans="1:10" x14ac:dyDescent="0.25">
      <c r="A206" s="66"/>
      <c r="B206" s="30" t="s">
        <v>234</v>
      </c>
      <c r="C206" s="67"/>
      <c r="D206" s="67"/>
      <c r="E206" s="68"/>
      <c r="F206" s="69"/>
      <c r="G206" s="68"/>
      <c r="H206" s="68"/>
      <c r="I206" s="68"/>
      <c r="J206" s="48"/>
    </row>
    <row r="207" spans="1:10" ht="42.75" x14ac:dyDescent="0.25">
      <c r="A207" s="66"/>
      <c r="B207" s="30" t="s">
        <v>235</v>
      </c>
      <c r="C207" s="67"/>
      <c r="D207" s="67"/>
      <c r="E207" s="68"/>
      <c r="F207" s="69"/>
      <c r="G207" s="68"/>
      <c r="H207" s="68"/>
      <c r="I207" s="68"/>
      <c r="J207" s="48"/>
    </row>
    <row r="208" spans="1:10" ht="28.5" x14ac:dyDescent="0.25">
      <c r="A208" s="66"/>
      <c r="B208" s="30" t="s">
        <v>236</v>
      </c>
      <c r="C208" s="67"/>
      <c r="D208" s="67"/>
      <c r="E208" s="68"/>
      <c r="F208" s="69"/>
      <c r="G208" s="68"/>
      <c r="H208" s="68"/>
      <c r="I208" s="68"/>
      <c r="J208" s="48"/>
    </row>
    <row r="209" spans="1:10" x14ac:dyDescent="0.25">
      <c r="A209" s="66"/>
      <c r="B209" s="30" t="s">
        <v>237</v>
      </c>
      <c r="C209" s="67"/>
      <c r="D209" s="67"/>
      <c r="E209" s="68"/>
      <c r="F209" s="69"/>
      <c r="G209" s="68"/>
      <c r="H209" s="68"/>
      <c r="I209" s="68"/>
      <c r="J209" s="48"/>
    </row>
    <row r="210" spans="1:10" ht="28.5" x14ac:dyDescent="0.25">
      <c r="A210" s="66"/>
      <c r="B210" s="30" t="s">
        <v>238</v>
      </c>
      <c r="C210" s="67"/>
      <c r="D210" s="67"/>
      <c r="E210" s="68"/>
      <c r="F210" s="69"/>
      <c r="G210" s="68"/>
      <c r="H210" s="68"/>
      <c r="I210" s="68"/>
      <c r="J210" s="48"/>
    </row>
    <row r="211" spans="1:10" ht="28.5" x14ac:dyDescent="0.25">
      <c r="A211" s="66"/>
      <c r="B211" s="36" t="s">
        <v>239</v>
      </c>
      <c r="C211" s="67"/>
      <c r="D211" s="67"/>
      <c r="E211" s="68"/>
      <c r="F211" s="69"/>
      <c r="G211" s="68"/>
      <c r="H211" s="68"/>
      <c r="I211" s="68"/>
      <c r="J211" s="46"/>
    </row>
    <row r="212" spans="1:10" ht="28.5" customHeight="1" x14ac:dyDescent="0.25">
      <c r="A212" s="66" t="s">
        <v>244</v>
      </c>
      <c r="B212" s="11" t="s">
        <v>245</v>
      </c>
      <c r="C212" s="67" t="s">
        <v>12</v>
      </c>
      <c r="D212" s="67" t="s">
        <v>13</v>
      </c>
      <c r="E212" s="68">
        <v>1500</v>
      </c>
      <c r="F212" s="69">
        <v>0.23</v>
      </c>
      <c r="G212" s="68">
        <f>E212*(1+F212)</f>
        <v>1845</v>
      </c>
      <c r="H212" s="68">
        <f>E212*D212</f>
        <v>1500</v>
      </c>
      <c r="I212" s="68">
        <f>G212*D212</f>
        <v>1845</v>
      </c>
      <c r="J212" s="39" t="s">
        <v>83</v>
      </c>
    </row>
    <row r="213" spans="1:10" ht="28.5" x14ac:dyDescent="0.25">
      <c r="A213" s="66"/>
      <c r="B213" s="39" t="s">
        <v>246</v>
      </c>
      <c r="C213" s="67"/>
      <c r="D213" s="67"/>
      <c r="E213" s="68"/>
      <c r="F213" s="69"/>
      <c r="G213" s="68"/>
      <c r="H213" s="68"/>
      <c r="I213" s="68"/>
      <c r="J213" s="39"/>
    </row>
    <row r="214" spans="1:10" ht="28.5" x14ac:dyDescent="0.25">
      <c r="A214" s="66"/>
      <c r="B214" s="39" t="s">
        <v>247</v>
      </c>
      <c r="C214" s="67"/>
      <c r="D214" s="67"/>
      <c r="E214" s="68"/>
      <c r="F214" s="69"/>
      <c r="G214" s="68"/>
      <c r="H214" s="68"/>
      <c r="I214" s="68"/>
      <c r="J214" s="41" t="s">
        <v>56</v>
      </c>
    </row>
    <row r="215" spans="1:10" ht="28.5" x14ac:dyDescent="0.25">
      <c r="A215" s="66"/>
      <c r="B215" s="39" t="s">
        <v>248</v>
      </c>
      <c r="C215" s="67"/>
      <c r="D215" s="67"/>
      <c r="E215" s="68"/>
      <c r="F215" s="69"/>
      <c r="G215" s="68"/>
      <c r="H215" s="68"/>
      <c r="I215" s="68"/>
      <c r="J215" s="48"/>
    </row>
    <row r="216" spans="1:10" ht="42.75" x14ac:dyDescent="0.25">
      <c r="A216" s="66"/>
      <c r="B216" s="39" t="s">
        <v>249</v>
      </c>
      <c r="C216" s="67"/>
      <c r="D216" s="67"/>
      <c r="E216" s="68"/>
      <c r="F216" s="69"/>
      <c r="G216" s="68"/>
      <c r="H216" s="68"/>
      <c r="I216" s="68"/>
      <c r="J216" s="48"/>
    </row>
    <row r="217" spans="1:10" x14ac:dyDescent="0.25">
      <c r="A217" s="66"/>
      <c r="B217" s="39" t="s">
        <v>250</v>
      </c>
      <c r="C217" s="67"/>
      <c r="D217" s="67"/>
      <c r="E217" s="68"/>
      <c r="F217" s="69"/>
      <c r="G217" s="68"/>
      <c r="H217" s="68"/>
      <c r="I217" s="68"/>
      <c r="J217" s="48"/>
    </row>
    <row r="218" spans="1:10" x14ac:dyDescent="0.25">
      <c r="A218" s="66"/>
      <c r="B218" s="39" t="s">
        <v>251</v>
      </c>
      <c r="C218" s="67"/>
      <c r="D218" s="67"/>
      <c r="E218" s="68"/>
      <c r="F218" s="69"/>
      <c r="G218" s="68"/>
      <c r="H218" s="68"/>
      <c r="I218" s="68"/>
      <c r="J218" s="48"/>
    </row>
    <row r="219" spans="1:10" ht="28.5" x14ac:dyDescent="0.25">
      <c r="A219" s="66"/>
      <c r="B219" s="36" t="s">
        <v>252</v>
      </c>
      <c r="C219" s="67"/>
      <c r="D219" s="67"/>
      <c r="E219" s="68"/>
      <c r="F219" s="69"/>
      <c r="G219" s="68"/>
      <c r="H219" s="68"/>
      <c r="I219" s="68"/>
      <c r="J219" s="46"/>
    </row>
    <row r="220" spans="1:10" ht="15" customHeight="1" x14ac:dyDescent="0.25">
      <c r="A220" s="66" t="s">
        <v>253</v>
      </c>
      <c r="B220" s="24" t="s">
        <v>254</v>
      </c>
      <c r="C220" s="67" t="s">
        <v>12</v>
      </c>
      <c r="D220" s="67">
        <v>1</v>
      </c>
      <c r="E220" s="84">
        <v>163</v>
      </c>
      <c r="F220" s="69">
        <v>0.23</v>
      </c>
      <c r="G220" s="68">
        <f>E220*(1+F220)</f>
        <v>200.49</v>
      </c>
      <c r="H220" s="68">
        <f>E220*D220</f>
        <v>163</v>
      </c>
      <c r="I220" s="68">
        <f>G220*D220</f>
        <v>200.49</v>
      </c>
      <c r="J220" s="50" t="s">
        <v>255</v>
      </c>
    </row>
    <row r="221" spans="1:10" ht="42.75" x14ac:dyDescent="0.25">
      <c r="A221" s="66"/>
      <c r="B221" s="36" t="s">
        <v>256</v>
      </c>
      <c r="C221" s="67"/>
      <c r="D221" s="67"/>
      <c r="E221" s="84"/>
      <c r="F221" s="69"/>
      <c r="G221" s="68"/>
      <c r="H221" s="68"/>
      <c r="I221" s="68"/>
      <c r="J221" s="40" t="s">
        <v>56</v>
      </c>
    </row>
    <row r="222" spans="1:10" ht="15.75" customHeight="1" x14ac:dyDescent="0.25">
      <c r="A222" s="78" t="s">
        <v>50</v>
      </c>
      <c r="B222" s="78"/>
      <c r="C222" s="78"/>
      <c r="D222" s="78"/>
      <c r="E222" s="78"/>
      <c r="F222" s="78"/>
      <c r="G222" s="78"/>
      <c r="H222" s="83">
        <f>SUM(H10:H221)</f>
        <v>77168</v>
      </c>
      <c r="I222" s="83">
        <f>SUM(I10:I221)</f>
        <v>94916.64</v>
      </c>
      <c r="J222" s="82"/>
    </row>
    <row r="223" spans="1:10" ht="15.75" customHeight="1" x14ac:dyDescent="0.25">
      <c r="A223" s="78"/>
      <c r="B223" s="78"/>
      <c r="C223" s="78"/>
      <c r="D223" s="78"/>
      <c r="E223" s="78"/>
      <c r="F223" s="78"/>
      <c r="G223" s="78"/>
      <c r="H223" s="83"/>
      <c r="I223" s="83"/>
      <c r="J223" s="82"/>
    </row>
    <row r="224" spans="1:10" ht="15" customHeight="1" x14ac:dyDescent="0.25">
      <c r="A224" s="78" t="s">
        <v>257</v>
      </c>
      <c r="B224" s="78"/>
      <c r="C224" s="78"/>
      <c r="D224" s="78"/>
      <c r="E224" s="78"/>
      <c r="F224" s="78"/>
      <c r="G224" s="78"/>
      <c r="H224" s="83">
        <f>H222+H7</f>
        <v>86768</v>
      </c>
      <c r="I224" s="83">
        <f>I222+I7</f>
        <v>105284.64</v>
      </c>
      <c r="J224" s="82"/>
    </row>
    <row r="225" spans="1:10" ht="15.75" customHeight="1" x14ac:dyDescent="0.25">
      <c r="A225" s="78"/>
      <c r="B225" s="78"/>
      <c r="C225" s="78"/>
      <c r="D225" s="78"/>
      <c r="E225" s="78"/>
      <c r="F225" s="78"/>
      <c r="G225" s="78"/>
      <c r="H225" s="83"/>
      <c r="I225" s="83"/>
      <c r="J225" s="82"/>
    </row>
  </sheetData>
  <autoFilter ref="A3:J3"/>
  <mergeCells count="322">
    <mergeCell ref="J222:J223"/>
    <mergeCell ref="A224:G225"/>
    <mergeCell ref="H224:H225"/>
    <mergeCell ref="I224:I225"/>
    <mergeCell ref="J224:J225"/>
    <mergeCell ref="A220:A221"/>
    <mergeCell ref="C220:C221"/>
    <mergeCell ref="D220:D221"/>
    <mergeCell ref="E220:E221"/>
    <mergeCell ref="F220:F221"/>
    <mergeCell ref="G220:G221"/>
    <mergeCell ref="H220:H221"/>
    <mergeCell ref="I220:I221"/>
    <mergeCell ref="A222:G223"/>
    <mergeCell ref="H222:H223"/>
    <mergeCell ref="I222:I223"/>
    <mergeCell ref="A193:A211"/>
    <mergeCell ref="C193:C211"/>
    <mergeCell ref="D193:D211"/>
    <mergeCell ref="E193:E211"/>
    <mergeCell ref="F193:F211"/>
    <mergeCell ref="G193:G211"/>
    <mergeCell ref="H193:H211"/>
    <mergeCell ref="I193:I211"/>
    <mergeCell ref="A212:A219"/>
    <mergeCell ref="C212:C219"/>
    <mergeCell ref="D212:D219"/>
    <mergeCell ref="E212:E219"/>
    <mergeCell ref="F212:F219"/>
    <mergeCell ref="G212:G219"/>
    <mergeCell ref="H212:H219"/>
    <mergeCell ref="I212:I219"/>
    <mergeCell ref="A155:A173"/>
    <mergeCell ref="C155:C173"/>
    <mergeCell ref="D155:D173"/>
    <mergeCell ref="E155:E173"/>
    <mergeCell ref="F155:F173"/>
    <mergeCell ref="G155:G173"/>
    <mergeCell ref="H155:H173"/>
    <mergeCell ref="I155:I173"/>
    <mergeCell ref="A174:A192"/>
    <mergeCell ref="C174:C192"/>
    <mergeCell ref="D174:D192"/>
    <mergeCell ref="E174:E192"/>
    <mergeCell ref="F174:F192"/>
    <mergeCell ref="G174:G192"/>
    <mergeCell ref="H174:H192"/>
    <mergeCell ref="I174:I192"/>
    <mergeCell ref="A141:A144"/>
    <mergeCell ref="C141:C144"/>
    <mergeCell ref="D141:D144"/>
    <mergeCell ref="E141:E144"/>
    <mergeCell ref="F141:F144"/>
    <mergeCell ref="G141:G144"/>
    <mergeCell ref="H141:H144"/>
    <mergeCell ref="I141:I144"/>
    <mergeCell ref="A145:A154"/>
    <mergeCell ref="C145:C154"/>
    <mergeCell ref="D145:D154"/>
    <mergeCell ref="E145:E154"/>
    <mergeCell ref="F145:F154"/>
    <mergeCell ref="G145:G154"/>
    <mergeCell ref="H145:H154"/>
    <mergeCell ref="I145:I154"/>
    <mergeCell ref="A131:A132"/>
    <mergeCell ref="C131:C132"/>
    <mergeCell ref="D131:D132"/>
    <mergeCell ref="E131:E132"/>
    <mergeCell ref="F131:F132"/>
    <mergeCell ref="G131:G132"/>
    <mergeCell ref="H131:H132"/>
    <mergeCell ref="I131:I132"/>
    <mergeCell ref="A133:A140"/>
    <mergeCell ref="C133:C140"/>
    <mergeCell ref="D133:D140"/>
    <mergeCell ref="E133:E140"/>
    <mergeCell ref="F133:F140"/>
    <mergeCell ref="G133:G140"/>
    <mergeCell ref="H133:H140"/>
    <mergeCell ref="I133:I140"/>
    <mergeCell ref="A125:A127"/>
    <mergeCell ref="C125:C127"/>
    <mergeCell ref="D125:D127"/>
    <mergeCell ref="E125:E127"/>
    <mergeCell ref="F125:F127"/>
    <mergeCell ref="G125:G127"/>
    <mergeCell ref="H125:H127"/>
    <mergeCell ref="I125:I127"/>
    <mergeCell ref="A128:A130"/>
    <mergeCell ref="C128:C130"/>
    <mergeCell ref="D128:D130"/>
    <mergeCell ref="E128:E130"/>
    <mergeCell ref="F128:F130"/>
    <mergeCell ref="G128:G130"/>
    <mergeCell ref="H128:H130"/>
    <mergeCell ref="I128:I130"/>
    <mergeCell ref="A98:A105"/>
    <mergeCell ref="C98:C105"/>
    <mergeCell ref="D98:D105"/>
    <mergeCell ref="E98:E105"/>
    <mergeCell ref="F98:F105"/>
    <mergeCell ref="G98:G105"/>
    <mergeCell ref="H98:H105"/>
    <mergeCell ref="I98:I105"/>
    <mergeCell ref="A106:A124"/>
    <mergeCell ref="C106:C124"/>
    <mergeCell ref="D106:D124"/>
    <mergeCell ref="E106:E124"/>
    <mergeCell ref="F106:F124"/>
    <mergeCell ref="G106:G124"/>
    <mergeCell ref="H106:H124"/>
    <mergeCell ref="I106:I124"/>
    <mergeCell ref="A85:A90"/>
    <mergeCell ref="C85:C90"/>
    <mergeCell ref="D85:D90"/>
    <mergeCell ref="E85:E90"/>
    <mergeCell ref="F85:F90"/>
    <mergeCell ref="G85:G90"/>
    <mergeCell ref="H85:H90"/>
    <mergeCell ref="I85:I90"/>
    <mergeCell ref="A91:A97"/>
    <mergeCell ref="C91:C97"/>
    <mergeCell ref="D91:D97"/>
    <mergeCell ref="E91:E97"/>
    <mergeCell ref="F91:F97"/>
    <mergeCell ref="G91:G97"/>
    <mergeCell ref="H91:H97"/>
    <mergeCell ref="I91:I97"/>
    <mergeCell ref="A77:A81"/>
    <mergeCell ref="C77:C81"/>
    <mergeCell ref="D77:D81"/>
    <mergeCell ref="E77:E81"/>
    <mergeCell ref="F77:F81"/>
    <mergeCell ref="G77:G81"/>
    <mergeCell ref="H77:H81"/>
    <mergeCell ref="I77:I81"/>
    <mergeCell ref="A82:A84"/>
    <mergeCell ref="C82:C84"/>
    <mergeCell ref="D82:D84"/>
    <mergeCell ref="E82:E84"/>
    <mergeCell ref="F82:F84"/>
    <mergeCell ref="G82:G84"/>
    <mergeCell ref="H82:H84"/>
    <mergeCell ref="I82:I84"/>
    <mergeCell ref="A67:A71"/>
    <mergeCell ref="C67:C71"/>
    <mergeCell ref="D67:D71"/>
    <mergeCell ref="E67:E71"/>
    <mergeCell ref="F67:F71"/>
    <mergeCell ref="G67:G71"/>
    <mergeCell ref="H67:H71"/>
    <mergeCell ref="I67:I71"/>
    <mergeCell ref="A72:A76"/>
    <mergeCell ref="C72:C76"/>
    <mergeCell ref="D72:D76"/>
    <mergeCell ref="E72:E76"/>
    <mergeCell ref="F72:F76"/>
    <mergeCell ref="G72:G76"/>
    <mergeCell ref="H72:H76"/>
    <mergeCell ref="I72:I76"/>
    <mergeCell ref="A59:A61"/>
    <mergeCell ref="C59:C61"/>
    <mergeCell ref="D59:D61"/>
    <mergeCell ref="E59:E61"/>
    <mergeCell ref="F59:F61"/>
    <mergeCell ref="G59:G61"/>
    <mergeCell ref="H59:H61"/>
    <mergeCell ref="I59:I61"/>
    <mergeCell ref="A62:A66"/>
    <mergeCell ref="C62:C66"/>
    <mergeCell ref="D62:D66"/>
    <mergeCell ref="E62:E66"/>
    <mergeCell ref="F62:F66"/>
    <mergeCell ref="G62:G66"/>
    <mergeCell ref="H62:H66"/>
    <mergeCell ref="I62:I66"/>
    <mergeCell ref="A52:A55"/>
    <mergeCell ref="C52:C55"/>
    <mergeCell ref="D52:D55"/>
    <mergeCell ref="E52:E55"/>
    <mergeCell ref="F52:F55"/>
    <mergeCell ref="G52:G55"/>
    <mergeCell ref="H52:H55"/>
    <mergeCell ref="I52:I55"/>
    <mergeCell ref="A56:A58"/>
    <mergeCell ref="C56:C58"/>
    <mergeCell ref="D56:D58"/>
    <mergeCell ref="E56:E58"/>
    <mergeCell ref="F56:F58"/>
    <mergeCell ref="G56:G58"/>
    <mergeCell ref="H56:H58"/>
    <mergeCell ref="I56:I58"/>
    <mergeCell ref="A46:A48"/>
    <mergeCell ref="C46:C48"/>
    <mergeCell ref="D46:D48"/>
    <mergeCell ref="E46:E48"/>
    <mergeCell ref="F46:F48"/>
    <mergeCell ref="G46:G48"/>
    <mergeCell ref="H46:H48"/>
    <mergeCell ref="I46:I48"/>
    <mergeCell ref="A49:A51"/>
    <mergeCell ref="C49:C51"/>
    <mergeCell ref="D49:D51"/>
    <mergeCell ref="E49:E51"/>
    <mergeCell ref="F49:F51"/>
    <mergeCell ref="G49:G51"/>
    <mergeCell ref="H49:H51"/>
    <mergeCell ref="I49:I51"/>
    <mergeCell ref="A40:A42"/>
    <mergeCell ref="C40:C42"/>
    <mergeCell ref="D40:D42"/>
    <mergeCell ref="E40:E42"/>
    <mergeCell ref="F40:F42"/>
    <mergeCell ref="G40:G42"/>
    <mergeCell ref="H40:H42"/>
    <mergeCell ref="I40:I42"/>
    <mergeCell ref="A43:A45"/>
    <mergeCell ref="C43:C45"/>
    <mergeCell ref="D43:D45"/>
    <mergeCell ref="E43:E45"/>
    <mergeCell ref="F43:F45"/>
    <mergeCell ref="G43:G45"/>
    <mergeCell ref="H43:H45"/>
    <mergeCell ref="I43:I45"/>
    <mergeCell ref="A37:A39"/>
    <mergeCell ref="C37:C39"/>
    <mergeCell ref="D37:D39"/>
    <mergeCell ref="E37:E39"/>
    <mergeCell ref="F37:F39"/>
    <mergeCell ref="G37:G39"/>
    <mergeCell ref="H37:H39"/>
    <mergeCell ref="I37:I39"/>
    <mergeCell ref="J37:J38"/>
    <mergeCell ref="A31:A33"/>
    <mergeCell ref="C31:C33"/>
    <mergeCell ref="D31:D33"/>
    <mergeCell ref="E31:E33"/>
    <mergeCell ref="F31:F33"/>
    <mergeCell ref="G31:G33"/>
    <mergeCell ref="H31:H33"/>
    <mergeCell ref="I31:I33"/>
    <mergeCell ref="A34:A36"/>
    <mergeCell ref="C34:C36"/>
    <mergeCell ref="D34:D36"/>
    <mergeCell ref="E34:E36"/>
    <mergeCell ref="F34:F36"/>
    <mergeCell ref="G34:G36"/>
    <mergeCell ref="H34:H36"/>
    <mergeCell ref="I34:I36"/>
    <mergeCell ref="A28:A30"/>
    <mergeCell ref="C28:C30"/>
    <mergeCell ref="D28:D30"/>
    <mergeCell ref="E28:E30"/>
    <mergeCell ref="F28:F30"/>
    <mergeCell ref="G28:G30"/>
    <mergeCell ref="H28:H30"/>
    <mergeCell ref="I28:I30"/>
    <mergeCell ref="J28:J30"/>
    <mergeCell ref="A22:A24"/>
    <mergeCell ref="C22:C24"/>
    <mergeCell ref="D22:D24"/>
    <mergeCell ref="E22:E24"/>
    <mergeCell ref="F22:F24"/>
    <mergeCell ref="G22:G24"/>
    <mergeCell ref="H22:H24"/>
    <mergeCell ref="I22:I24"/>
    <mergeCell ref="A25:A27"/>
    <mergeCell ref="C25:C27"/>
    <mergeCell ref="D25:D27"/>
    <mergeCell ref="E25:E27"/>
    <mergeCell ref="F25:F27"/>
    <mergeCell ref="G25:G27"/>
    <mergeCell ref="H25:H27"/>
    <mergeCell ref="I25:I27"/>
    <mergeCell ref="A19:A21"/>
    <mergeCell ref="C19:C21"/>
    <mergeCell ref="D19:D21"/>
    <mergeCell ref="E19:E21"/>
    <mergeCell ref="F19:F21"/>
    <mergeCell ref="G19:G21"/>
    <mergeCell ref="H19:H21"/>
    <mergeCell ref="I19:I21"/>
    <mergeCell ref="J19:J20"/>
    <mergeCell ref="A13:A15"/>
    <mergeCell ref="C13:C15"/>
    <mergeCell ref="D13:D15"/>
    <mergeCell ref="E13:E15"/>
    <mergeCell ref="F13:F15"/>
    <mergeCell ref="G13:G15"/>
    <mergeCell ref="H13:H15"/>
    <mergeCell ref="I13:I15"/>
    <mergeCell ref="A16:A18"/>
    <mergeCell ref="C16:C18"/>
    <mergeCell ref="D16:D18"/>
    <mergeCell ref="E16:E18"/>
    <mergeCell ref="F16:F18"/>
    <mergeCell ref="G16:G18"/>
    <mergeCell ref="H16:H18"/>
    <mergeCell ref="I16:I18"/>
    <mergeCell ref="A7:G9"/>
    <mergeCell ref="H7:H9"/>
    <mergeCell ref="I7:I9"/>
    <mergeCell ref="J7:J9"/>
    <mergeCell ref="A10:A12"/>
    <mergeCell ref="C10:C12"/>
    <mergeCell ref="D10:D12"/>
    <mergeCell ref="E10:E12"/>
    <mergeCell ref="F10:F12"/>
    <mergeCell ref="G10:G12"/>
    <mergeCell ref="H10:H12"/>
    <mergeCell ref="I10:I12"/>
    <mergeCell ref="J10:J11"/>
    <mergeCell ref="A1:J1"/>
    <mergeCell ref="A2:J2"/>
    <mergeCell ref="A4:A6"/>
    <mergeCell ref="C4:C6"/>
    <mergeCell ref="D4:D6"/>
    <mergeCell ref="E4:E6"/>
    <mergeCell ref="F4:F6"/>
    <mergeCell ref="G4:G6"/>
    <mergeCell ref="H4:H6"/>
    <mergeCell ref="I4:I6"/>
  </mergeCells>
  <pageMargins left="0.70833333333333304" right="0.70833333333333304" top="0.74791666666666701" bottom="0.74791666666666701" header="0.51180555555555496" footer="0.51180555555555496"/>
  <pageSetup paperSize="9" firstPageNumber="0" fitToHeight="0" orientation="landscape" horizontalDpi="300" verticalDpi="300"/>
</worksheet>
</file>

<file path=docProps/app.xml><?xml version="1.0" encoding="utf-8"?>
<Properties xmlns="http://schemas.openxmlformats.org/officeDocument/2006/extended-properties" xmlns:vt="http://schemas.openxmlformats.org/officeDocument/2006/docPropsVTypes">
  <Template/>
  <TotalTime>24</TotalTime>
  <Application>Microsoft Excel</Application>
  <DocSecurity>0</DocSecurity>
  <ScaleCrop>false</ScaleCrop>
  <HeadingPairs>
    <vt:vector size="4" baseType="variant">
      <vt:variant>
        <vt:lpstr>Arkusze</vt:lpstr>
      </vt:variant>
      <vt:variant>
        <vt:i4>3</vt:i4>
      </vt:variant>
      <vt:variant>
        <vt:lpstr>Zakresy nazwane</vt:lpstr>
      </vt:variant>
      <vt:variant>
        <vt:i4>4</vt:i4>
      </vt:variant>
    </vt:vector>
  </HeadingPairs>
  <TitlesOfParts>
    <vt:vector size="7" baseType="lpstr">
      <vt:lpstr>Zakres 2 ( VAT 23%)</vt:lpstr>
      <vt:lpstr>meble_krzesla_8vat</vt:lpstr>
      <vt:lpstr>niekwalifikowane</vt:lpstr>
      <vt:lpstr>meble_krzesla_8vat!Print_Titles_0</vt:lpstr>
      <vt:lpstr>niekwalifikowane!Print_Titles_0</vt:lpstr>
      <vt:lpstr>meble_krzesla_8vat!Tytuły_wydruku</vt:lpstr>
      <vt:lpstr>niekwalifikowane!Tytuły_wydruku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dc:description/>
  <cp:lastModifiedBy>Małgorzata Kubiczek</cp:lastModifiedBy>
  <cp:revision>6</cp:revision>
  <cp:lastPrinted>2019-10-22T10:46:22Z</cp:lastPrinted>
  <dcterms:created xsi:type="dcterms:W3CDTF">2019-07-24T05:24:01Z</dcterms:created>
  <dcterms:modified xsi:type="dcterms:W3CDTF">2019-10-30T10:06:15Z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