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kubiczek\Documents\Dokumenty\Gośka\ZP-2019\PN - 145 wyposazenie Klina\do ogłoszenia\"/>
    </mc:Choice>
  </mc:AlternateContent>
  <bookViews>
    <workbookView xWindow="0" yWindow="0" windowWidth="28800" windowHeight="12435" tabRatio="500"/>
  </bookViews>
  <sheets>
    <sheet name="Zakres 1 ( VAT 8%)" sheetId="2" r:id="rId1"/>
    <sheet name="meble_krzesla_8vat" sheetId="5" state="hidden" r:id="rId2"/>
    <sheet name="niekwalifikowane" sheetId="6" state="hidden" r:id="rId3"/>
  </sheets>
  <definedNames>
    <definedName name="_xlnm._FilterDatabase" localSheetId="1" hidden="1">meble_krzesla_8vat!$A$4:$J$26</definedName>
    <definedName name="_xlnm._FilterDatabase" localSheetId="2" hidden="1">niekwalifikowane!$A$3:$J$3</definedName>
    <definedName name="_xlnm._FilterDatabase" localSheetId="0" hidden="1">'Zakres 1 ( VAT 8%)'!$A$4:$G$29</definedName>
    <definedName name="Print_Titles_0" localSheetId="1">meble_krzesla_8vat!$1:$4</definedName>
    <definedName name="Print_Titles_0" localSheetId="2">niekwalifikowane!$1:$3</definedName>
    <definedName name="Print_Titles_0" localSheetId="0">'Zakres 1 ( VAT 8%)'!$1:$3</definedName>
    <definedName name="_xlnm.Print_Titles" localSheetId="1">meble_krzesla_8vat!$1:$4</definedName>
    <definedName name="_xlnm.Print_Titles" localSheetId="2">niekwalifikowane!$1:$3</definedName>
    <definedName name="_xlnm.Print_Titles" localSheetId="0">'Zakres 1 ( VAT 8%)'!$1:$3</definedName>
  </definedNames>
  <calcPr calcId="152511" iterateDelta="0.01"/>
  <extLst>
    <ext xmlns:loext="http://schemas.libreoffice.org/" uri="{7626C862-2A13-11E5-B345-FEFF819CDC9F}">
      <loext:extCalcPr stringRefSyntax="ExcelA1"/>
    </ext>
  </extLst>
</workbook>
</file>

<file path=xl/calcChain.xml><?xml version="1.0" encoding="utf-8"?>
<calcChain xmlns="http://schemas.openxmlformats.org/spreadsheetml/2006/main">
  <c r="H220" i="6" l="1"/>
  <c r="G220" i="6"/>
  <c r="I220" i="6" s="1"/>
  <c r="I212" i="6"/>
  <c r="H212" i="6"/>
  <c r="G212" i="6"/>
  <c r="I193" i="6"/>
  <c r="H193" i="6"/>
  <c r="G193" i="6"/>
  <c r="H174" i="6"/>
  <c r="G174" i="6"/>
  <c r="I174" i="6" s="1"/>
  <c r="H155" i="6"/>
  <c r="G155" i="6"/>
  <c r="I155" i="6" s="1"/>
  <c r="I145" i="6"/>
  <c r="H145" i="6"/>
  <c r="G145" i="6"/>
  <c r="I141" i="6"/>
  <c r="H141" i="6"/>
  <c r="G141" i="6"/>
  <c r="H133" i="6"/>
  <c r="G133" i="6"/>
  <c r="I133" i="6" s="1"/>
  <c r="H131" i="6"/>
  <c r="G131" i="6"/>
  <c r="I131" i="6" s="1"/>
  <c r="I128" i="6"/>
  <c r="H128" i="6"/>
  <c r="G128" i="6"/>
  <c r="I125" i="6"/>
  <c r="H125" i="6"/>
  <c r="G125" i="6"/>
  <c r="H106" i="6"/>
  <c r="G106" i="6"/>
  <c r="I106" i="6" s="1"/>
  <c r="H98" i="6"/>
  <c r="G98" i="6"/>
  <c r="I98" i="6" s="1"/>
  <c r="I91" i="6"/>
  <c r="H91" i="6"/>
  <c r="G91" i="6"/>
  <c r="I85" i="6"/>
  <c r="H85" i="6"/>
  <c r="G85" i="6"/>
  <c r="H82" i="6"/>
  <c r="G82" i="6"/>
  <c r="I82" i="6" s="1"/>
  <c r="H77" i="6"/>
  <c r="G77" i="6"/>
  <c r="I77" i="6" s="1"/>
  <c r="I72" i="6"/>
  <c r="H72" i="6"/>
  <c r="G72" i="6"/>
  <c r="I67" i="6"/>
  <c r="H67" i="6"/>
  <c r="G67" i="6"/>
  <c r="H62" i="6"/>
  <c r="G62" i="6"/>
  <c r="I62" i="6" s="1"/>
  <c r="H59" i="6"/>
  <c r="G59" i="6"/>
  <c r="I59" i="6" s="1"/>
  <c r="I56" i="6"/>
  <c r="H56" i="6"/>
  <c r="G56" i="6"/>
  <c r="I52" i="6"/>
  <c r="H52" i="6"/>
  <c r="G52" i="6"/>
  <c r="H49" i="6"/>
  <c r="G49" i="6"/>
  <c r="I49" i="6" s="1"/>
  <c r="H46" i="6"/>
  <c r="G46" i="6"/>
  <c r="I46" i="6" s="1"/>
  <c r="I43" i="6"/>
  <c r="H43" i="6"/>
  <c r="G43" i="6"/>
  <c r="I40" i="6"/>
  <c r="H40" i="6"/>
  <c r="G40" i="6"/>
  <c r="H37" i="6"/>
  <c r="G37" i="6"/>
  <c r="I37" i="6" s="1"/>
  <c r="H34" i="6"/>
  <c r="G34" i="6"/>
  <c r="I34" i="6" s="1"/>
  <c r="I31" i="6"/>
  <c r="H31" i="6"/>
  <c r="G31" i="6"/>
  <c r="I28" i="6"/>
  <c r="H28" i="6"/>
  <c r="G28" i="6"/>
  <c r="H25" i="6"/>
  <c r="G25" i="6"/>
  <c r="I25" i="6" s="1"/>
  <c r="H22" i="6"/>
  <c r="G22" i="6"/>
  <c r="I22" i="6" s="1"/>
  <c r="I19" i="6"/>
  <c r="H19" i="6"/>
  <c r="G19" i="6"/>
  <c r="I16" i="6"/>
  <c r="H16" i="6"/>
  <c r="H222" i="6" s="1"/>
  <c r="G16" i="6"/>
  <c r="H13" i="6"/>
  <c r="G13" i="6"/>
  <c r="I13" i="6" s="1"/>
  <c r="H10" i="6"/>
  <c r="G10" i="6"/>
  <c r="I10" i="6" s="1"/>
  <c r="I222" i="6" s="1"/>
  <c r="I224" i="6" s="1"/>
  <c r="H4" i="6"/>
  <c r="H7" i="6" s="1"/>
  <c r="G4" i="6"/>
  <c r="I4" i="6" s="1"/>
  <c r="I7" i="6" s="1"/>
  <c r="I21" i="5"/>
  <c r="H21" i="5"/>
  <c r="G21" i="5"/>
  <c r="H19" i="5"/>
  <c r="G19" i="5"/>
  <c r="I19" i="5" s="1"/>
  <c r="H17" i="5"/>
  <c r="G17" i="5"/>
  <c r="I17" i="5" s="1"/>
  <c r="I15" i="5"/>
  <c r="H15" i="5"/>
  <c r="G15" i="5"/>
  <c r="I13" i="5"/>
  <c r="H13" i="5"/>
  <c r="G13" i="5"/>
  <c r="H11" i="5"/>
  <c r="G11" i="5"/>
  <c r="I11" i="5" s="1"/>
  <c r="H8" i="5"/>
  <c r="G8" i="5"/>
  <c r="I8" i="5" s="1"/>
  <c r="I5" i="5"/>
  <c r="H5" i="5"/>
  <c r="H24" i="5" s="1"/>
  <c r="G5" i="5"/>
  <c r="D22" i="2"/>
  <c r="I24" i="5" l="1"/>
  <c r="H224" i="6"/>
</calcChain>
</file>

<file path=xl/sharedStrings.xml><?xml version="1.0" encoding="utf-8"?>
<sst xmlns="http://schemas.openxmlformats.org/spreadsheetml/2006/main" count="517" uniqueCount="289">
  <si>
    <t>Lp.</t>
  </si>
  <si>
    <t>Wyposażenie</t>
  </si>
  <si>
    <t>Jedn. miary</t>
  </si>
  <si>
    <t xml:space="preserve">Ilość </t>
  </si>
  <si>
    <t>Cena jedn. netto</t>
  </si>
  <si>
    <t>Cena jedn. brutto</t>
  </si>
  <si>
    <t>Wartość brutto</t>
  </si>
  <si>
    <t>Szt.</t>
  </si>
  <si>
    <t>szt.</t>
  </si>
  <si>
    <t>szt</t>
  </si>
  <si>
    <t>RAZEM:</t>
  </si>
  <si>
    <t>FORMULARZ CENOWY - Zakres 1 (STAWKA VAT 8%)</t>
  </si>
  <si>
    <t>Kpl.</t>
  </si>
  <si>
    <t>1</t>
  </si>
  <si>
    <t xml:space="preserve">Specyfikacja wyposażenia „Rozbudowa Środowiskowego Domu Samopomocy „Kalina” </t>
  </si>
  <si>
    <t>–  meble i krzesła (wydatki kwalif.) VAT 8%</t>
  </si>
  <si>
    <t>UWZGLĘDNIONE W ARKUSZU MEDYCZNE!!</t>
  </si>
  <si>
    <t>Stawka VAT</t>
  </si>
  <si>
    <t>Wartość netto</t>
  </si>
  <si>
    <t xml:space="preserve">Miejsce </t>
  </si>
  <si>
    <r>
      <rPr>
        <sz val="11"/>
        <color rgb="FF000000"/>
        <rFont val="Arial"/>
        <family val="2"/>
        <charset val="238"/>
      </rPr>
      <t>1.</t>
    </r>
    <r>
      <rPr>
        <sz val="7"/>
        <color rgb="FF000000"/>
        <rFont val="Times New Roman"/>
        <family val="1"/>
        <charset val="238"/>
      </rPr>
      <t xml:space="preserve">    </t>
    </r>
    <r>
      <rPr>
        <sz val="11"/>
        <color rgb="FF000000"/>
        <rFont val="Arial"/>
        <family val="2"/>
        <charset val="238"/>
      </rPr>
      <t> </t>
    </r>
  </si>
  <si>
    <t>Szafka przyłóżkowa dwustronna</t>
  </si>
  <si>
    <t xml:space="preserve">II p. 15 pokoi mieszkalnych </t>
  </si>
  <si>
    <t xml:space="preserve">Szafka przyłóżkowa </t>
  </si>
  <si>
    <t>(24 szt.)</t>
  </si>
  <si>
    <t xml:space="preserve">Szafka przyłóżkowa dwustronna wykonana z płyty meblowej, szafka wyposażona w jedna szufladę na prowadnicy rolkowej, kontenerek z półka i drzwiczkami, pomiędzy szufladą a kontenerkiem wolna przestrzeń; szafka wyposażona w dodatkowy blat boczny obrotowy o wymiarach 620x420mm  z regulacją wysokości  w zakresie 800-1010mm; szafka na czterech kółkach w tym dwa z blokadą; szuflada i drzwiczki wyposażone w uchwyty do otwierania metalowe satynowe, szuflada i drzwiczki otwierane dwustronnie; wysokość 800 mm, szerokość 520 mm, głębokość 420 mm +/- 5mm </t>
  </si>
  <si>
    <t>2.</t>
  </si>
  <si>
    <t>I p. 5 pokoi mieszkalnych</t>
  </si>
  <si>
    <t>3.</t>
  </si>
  <si>
    <t>Łóżko szpitalne/ rehabilitacyjne</t>
  </si>
  <si>
    <t>II p. 15 pokoi mieszkalnych (12 szt.)</t>
  </si>
  <si>
    <t xml:space="preserve">Łóżko rehabilitacyjne czterosegmentowe, sterowane elektrycznie w obudowie drewnianej, stabilna konstrukcja łóżka wykonana z profili stalowych o wym. 50x20mm malowanych proszkowo kolorze zbliżonym do koloru obudowy, obudowa łóżka w kolorze buk  z drewna i płyty laminowanej w komplecie z drewnianymi poręczami bocznymi poruszającymi się w  ceowniku aluminiowym półzamkniętym o wymiarach 20x20 mm  Szczyt łóżka w formie skrzyni przód i tył płyta laminowana, słupki oraz krawędź górna z drewna bukowego, złożone barierki wystają ponad leże maksymalnie 2 cm  (bez materaca), regulacja kąta ramki podudzia  mechanizmem zapadkowym – przesuw wzdłużny systemem rolkowym </t>
  </si>
  <si>
    <r>
      <rPr>
        <sz val="11"/>
        <color rgb="FF000000"/>
        <rFont val="Arial"/>
        <family val="2"/>
        <charset val="238"/>
      </rPr>
      <t xml:space="preserve">I p. 5 </t>
    </r>
    <r>
      <rPr>
        <sz val="11"/>
        <color rgb="FF000000"/>
        <rFont val="Calibri"/>
        <family val="2"/>
        <charset val="238"/>
      </rPr>
      <t>pokoi</t>
    </r>
    <r>
      <rPr>
        <sz val="11"/>
        <color rgb="FF000000"/>
        <rFont val="Arial"/>
        <family val="2"/>
        <charset val="238"/>
      </rPr>
      <t xml:space="preserve"> mieszkalnych     (6 szt.)</t>
    </r>
  </si>
  <si>
    <t>4.</t>
  </si>
  <si>
    <t>T pomocniczy (5szt.)</t>
  </si>
  <si>
    <t>5.</t>
  </si>
  <si>
    <t>Łóżko szpitalne rehabilitacyjne  (wysięgnik z podwieszką, statyw przyłóżkowy na kroplówki)</t>
  </si>
  <si>
    <t>II p. 15 pokoi mieszkalnych</t>
  </si>
  <si>
    <t xml:space="preserve">Łóżko rehabilitacyjne czterosegmentowe, sterowane elektrycznie w obudowie drewnianej, stabilna konstrukcja łóżka wykonana z profili stalowych o wym. 50x20mm malowanych proszkowo kolorze zbliżonym do koloru obudowy, obudowa łóżka w kolorze buk  z drewna i płyty laminowanej w komplecie z drewnianymi poręczami bocznymi poruszającymi się w  ceowniku aluminiowym półzamkniętym o wymiarach 20x20 mm  Szczyt łóżka w formie skrzyni , przód i tył płyta laminowana , słupki oraz krawędź górna z drewna bukowego, złożone barierki wystają ponad leże maksymalnie 2 cm  ( bez materaca), regulacja kąta ramki podudzia  mechanizmem zapadkowym – przesuw wzdłużny systemem rolkowym, w wyposażeniu: wysięgnik z podwieszką, statyw przyłóżkowy na kroplówki </t>
  </si>
  <si>
    <t>6.</t>
  </si>
  <si>
    <t>Łóżko szpitalne elektryczne/rehabilitacyjne  (wysięgnik z podwieszką, statyw przyłóżkowy na kroplówki)</t>
  </si>
  <si>
    <t xml:space="preserve">T pomocnicze   </t>
  </si>
  <si>
    <t>7.</t>
  </si>
  <si>
    <t>Fotel do pobierania krwi</t>
  </si>
  <si>
    <t>II p. gabinet socjalny - zabiegowy</t>
  </si>
  <si>
    <t>Stanowisko do pobierania krwi, to wyrób, który poprzez zintegrowanie krzesła i stolika zabiegowego przeznaczony jest do ułatwienia przeprowadzenia zabiegu iniekcji na prawym lub lewym przedramieniu osoby poddawanej zabiegowi. Wyrób wyposażony we wspornik "podłokietnik", który służy do podparcia przedramienia pacjenta lub osoby poddawanej zabiegowi. Budowa: półka stanowiska (w zależności od modelu), podłokietnik regulowany (lub dwa, w zależności od modelu), pokrętło regulacji położenia i wysokości podłokietnika, siedzisko-oparcie, rama stanowiska. Wymiary całkowite: szer./dł./wys. 606/805/825 mm. Dopuszczalne obciążenie 120 kg</t>
  </si>
  <si>
    <t>8.</t>
  </si>
  <si>
    <t>Leżanka lekarska</t>
  </si>
  <si>
    <t>Leżanka lekarska wykonana z rur stalowych, pokrytych lakierem proszkowym, odpornym na promieniowanie UV, uszkodzenia mechaniczne i środki dezynfekcyjno-myjące. Segmenty leża oraz zagłówka są tapicerowane.</t>
  </si>
  <si>
    <t>Dł. 190 cm, szer. 55 cm, wysokość 55 cm, Kątowa regulacja segmentu zagłówka + 45 do - 30 °, Maksymalne dopuszczalne obciążenie 180 kg</t>
  </si>
  <si>
    <t>SUMA</t>
  </si>
  <si>
    <t>– wydatki niekwalifikowalne</t>
  </si>
  <si>
    <t>Materac do łóżka</t>
  </si>
  <si>
    <t>II p., 15 pokoi mieszkalnych (24)</t>
  </si>
  <si>
    <t>Materac piankowy, pokrowiec medyczny zmywalny, paroprzepuszczalny, zapinany na zamek błyskawiczny, wysokość 10 cm, szerokość 90 cm, długość 200 cm</t>
  </si>
  <si>
    <t>I p. 5 pokoi mieszkalnych (6)</t>
  </si>
  <si>
    <t>NKW</t>
  </si>
  <si>
    <r>
      <rPr>
        <sz val="11"/>
        <color rgb="FF000000"/>
        <rFont val="Arial"/>
        <family val="2"/>
        <charset val="238"/>
      </rPr>
      <t>2.</t>
    </r>
    <r>
      <rPr>
        <sz val="7"/>
        <color rgb="FF000000"/>
        <rFont val="Times New Roman"/>
        <family val="1"/>
        <charset val="238"/>
      </rPr>
      <t xml:space="preserve">    </t>
    </r>
    <r>
      <rPr>
        <sz val="11"/>
        <color rgb="FF000000"/>
        <rFont val="Arial"/>
        <family val="2"/>
        <charset val="238"/>
      </rPr>
      <t> </t>
    </r>
  </si>
  <si>
    <t>Firanki + zasłony</t>
  </si>
  <si>
    <t>II p., 15 pokoi mieszkalnych</t>
  </si>
  <si>
    <r>
      <rPr>
        <sz val="11"/>
        <color rgb="FF000000"/>
        <rFont val="Arial"/>
        <family val="2"/>
        <charset val="238"/>
      </rPr>
      <t>Zasłona 100% zaciemniająca, z atestem, trudno palna, poliester 100%, gramatura min 236 g/m</t>
    </r>
    <r>
      <rPr>
        <vertAlign val="superscript"/>
        <sz val="11"/>
        <color rgb="FF000000"/>
        <rFont val="Arial"/>
        <family val="2"/>
        <charset val="238"/>
      </rPr>
      <t>2</t>
    </r>
    <r>
      <rPr>
        <sz val="11"/>
        <color rgb="FF000000"/>
        <rFont val="Arial"/>
        <family val="2"/>
        <charset val="238"/>
      </rPr>
      <t>, kurczliwość tkaniny 1%, +/- 3% Gotowa uszyta zasłona zaopatrzona w taśmę marszczącą żyłkowa typu smok, boki i dół zasłony obszyty; wysokość:300 cm +/- 3%  szerokość 150 -200 cm +/- 3% sztuk 28 (14 kompletów) Zasłony z opcją zasłaniania, kpl.2szt</t>
    </r>
  </si>
  <si>
    <r>
      <rPr>
        <sz val="11"/>
        <color rgb="FF000000"/>
        <rFont val="Arial"/>
        <family val="2"/>
        <charset val="238"/>
      </rPr>
      <t>Firanka</t>
    </r>
    <r>
      <rPr>
        <b/>
        <sz val="11"/>
        <color rgb="FF000000"/>
        <rFont val="Arial"/>
        <family val="2"/>
        <charset val="238"/>
      </rPr>
      <t xml:space="preserve"> </t>
    </r>
    <r>
      <rPr>
        <sz val="11"/>
        <color rgb="FF000000"/>
        <rFont val="Arial"/>
        <family val="2"/>
        <charset val="238"/>
      </rPr>
      <t>woal kolor ecru, -gramatura – 90 do 110 gr./m</t>
    </r>
    <r>
      <rPr>
        <vertAlign val="superscript"/>
        <sz val="11"/>
        <color rgb="FF000000"/>
        <rFont val="Arial"/>
        <family val="2"/>
        <charset val="238"/>
      </rPr>
      <t xml:space="preserve">2 </t>
    </r>
    <r>
      <rPr>
        <sz val="11"/>
        <color rgb="FF000000"/>
        <rFont val="Arial"/>
        <family val="2"/>
        <charset val="238"/>
      </rPr>
      <t xml:space="preserve"> gładka dół firanki wykończony haftem lub gipiurą minimum 30cm, firanka zaopatrzona w 5 cm taśmę marszczącą żyłkowa typu smok, firanka wykończone boki, taśma wszyta. Cena za mb ma uwzględniać gotowy wyrób. Firana gładka, upięta na taśmie w proporcji 1:2</t>
    </r>
  </si>
  <si>
    <r>
      <rPr>
        <sz val="11"/>
        <color rgb="FF000000"/>
        <rFont val="Arial"/>
        <family val="2"/>
        <charset val="238"/>
      </rPr>
      <t>3.</t>
    </r>
    <r>
      <rPr>
        <sz val="7"/>
        <color rgb="FF000000"/>
        <rFont val="Times New Roman"/>
        <family val="1"/>
        <charset val="238"/>
      </rPr>
      <t xml:space="preserve">    </t>
    </r>
    <r>
      <rPr>
        <sz val="11"/>
        <color rgb="FF000000"/>
        <rFont val="Arial"/>
        <family val="2"/>
        <charset val="238"/>
      </rPr>
      <t> </t>
    </r>
  </si>
  <si>
    <t>II p., 3 pokoje opiekuna</t>
  </si>
  <si>
    <r>
      <rPr>
        <b/>
        <sz val="11"/>
        <color rgb="FF000000"/>
        <rFont val="Arial"/>
        <family val="2"/>
        <charset val="238"/>
      </rPr>
      <t>Zasłona</t>
    </r>
    <r>
      <rPr>
        <sz val="11"/>
        <color rgb="FF000000"/>
        <rFont val="Arial"/>
        <family val="2"/>
        <charset val="238"/>
      </rPr>
      <t xml:space="preserve"> 100% zaciemniająca, z atestem, trudno palna, poliester 100%, gramatura min 236 g/m</t>
    </r>
    <r>
      <rPr>
        <vertAlign val="superscript"/>
        <sz val="11"/>
        <color rgb="FF000000"/>
        <rFont val="Arial"/>
        <family val="2"/>
        <charset val="238"/>
      </rPr>
      <t>2</t>
    </r>
    <r>
      <rPr>
        <sz val="11"/>
        <color rgb="FF000000"/>
        <rFont val="Arial"/>
        <family val="2"/>
        <charset val="238"/>
      </rPr>
      <t>, kurczliwość tkaniny 1%, +/- 3% Gotowa uszyta zasłona zaopatrzona w taśmę marszczącą żyłkowa typu smok, boki i dół zasłony obszyty; wysokość:300 cm +/- 3%  szerokość 150 -200 cm +/- 3% sztuk 28 (14 kompletów) Zasłony z opcją zasłaniania, kpl.2szt</t>
    </r>
  </si>
  <si>
    <r>
      <rPr>
        <b/>
        <sz val="11"/>
        <color rgb="FF000000"/>
        <rFont val="Arial"/>
        <family val="2"/>
        <charset val="238"/>
      </rPr>
      <t xml:space="preserve">Firanka </t>
    </r>
    <r>
      <rPr>
        <sz val="11"/>
        <color rgb="FF000000"/>
        <rFont val="Arial"/>
        <family val="2"/>
        <charset val="238"/>
      </rPr>
      <t>woal kolor ecru, -gramatura – 90 do 110 gr./m</t>
    </r>
    <r>
      <rPr>
        <vertAlign val="superscript"/>
        <sz val="11"/>
        <color rgb="FF000000"/>
        <rFont val="Arial"/>
        <family val="2"/>
        <charset val="238"/>
      </rPr>
      <t xml:space="preserve">2 </t>
    </r>
    <r>
      <rPr>
        <sz val="11"/>
        <color rgb="FF000000"/>
        <rFont val="Arial"/>
        <family val="2"/>
        <charset val="238"/>
      </rPr>
      <t xml:space="preserve"> gładka dół firanki wykończony haftem lub gipiurą minimum 30cm, firanka zaopatrzona w 5 cm taśmę marszczącą żyłkowa typu smok, firanka wykończone boki, taśma wszyta. Cena za mb ma uwzględniać gotowy wyrób. Firana gładka, upięta na taśmie w proporcji 1:2</t>
    </r>
  </si>
  <si>
    <r>
      <rPr>
        <sz val="11"/>
        <color rgb="FF000000"/>
        <rFont val="Arial"/>
        <family val="2"/>
        <charset val="238"/>
      </rPr>
      <t>4.</t>
    </r>
    <r>
      <rPr>
        <sz val="7"/>
        <color rgb="FF000000"/>
        <rFont val="Times New Roman"/>
        <family val="1"/>
        <charset val="238"/>
      </rPr>
      <t xml:space="preserve">    </t>
    </r>
    <r>
      <rPr>
        <sz val="11"/>
        <color rgb="FF000000"/>
        <rFont val="Arial"/>
        <family val="2"/>
        <charset val="238"/>
      </rPr>
      <t> </t>
    </r>
  </si>
  <si>
    <t>II p. 3 jadalnie</t>
  </si>
  <si>
    <r>
      <rPr>
        <sz val="11"/>
        <color rgb="FF000000"/>
        <rFont val="Arial"/>
        <family val="2"/>
        <charset val="238"/>
      </rPr>
      <t>5.</t>
    </r>
    <r>
      <rPr>
        <sz val="7"/>
        <color rgb="FF000000"/>
        <rFont val="Times New Roman"/>
        <family val="1"/>
        <charset val="238"/>
      </rPr>
      <t xml:space="preserve">    </t>
    </r>
    <r>
      <rPr>
        <sz val="11"/>
        <color rgb="FF000000"/>
        <rFont val="Arial"/>
        <family val="2"/>
        <charset val="238"/>
      </rPr>
      <t> </t>
    </r>
  </si>
  <si>
    <t>II p. Pobyt dzienny – świetlica</t>
  </si>
  <si>
    <r>
      <rPr>
        <sz val="11"/>
        <color rgb="FF000000"/>
        <rFont val="Arial"/>
        <family val="2"/>
        <charset val="238"/>
      </rPr>
      <t>6.</t>
    </r>
    <r>
      <rPr>
        <sz val="7"/>
        <color rgb="FF000000"/>
        <rFont val="Times New Roman"/>
        <family val="1"/>
        <charset val="238"/>
      </rPr>
      <t xml:space="preserve">    </t>
    </r>
    <r>
      <rPr>
        <sz val="11"/>
        <color rgb="FF000000"/>
        <rFont val="Arial"/>
        <family val="2"/>
        <charset val="238"/>
      </rPr>
      <t> </t>
    </r>
  </si>
  <si>
    <t>II p. Pokój poradnictwa</t>
  </si>
  <si>
    <r>
      <rPr>
        <sz val="11"/>
        <color rgb="FF000000"/>
        <rFont val="Arial"/>
        <family val="2"/>
        <charset val="238"/>
      </rPr>
      <t>7.</t>
    </r>
    <r>
      <rPr>
        <sz val="7"/>
        <color rgb="FF000000"/>
        <rFont val="Times New Roman"/>
        <family val="1"/>
        <charset val="238"/>
      </rPr>
      <t xml:space="preserve">    </t>
    </r>
    <r>
      <rPr>
        <sz val="11"/>
        <color rgb="FF000000"/>
        <rFont val="Arial"/>
        <family val="2"/>
        <charset val="238"/>
      </rPr>
      <t> </t>
    </r>
  </si>
  <si>
    <r>
      <rPr>
        <sz val="11"/>
        <color rgb="FF000000"/>
        <rFont val="Arial"/>
        <family val="2"/>
        <charset val="238"/>
      </rPr>
      <t>8.</t>
    </r>
    <r>
      <rPr>
        <sz val="7"/>
        <color rgb="FF000000"/>
        <rFont val="Times New Roman"/>
        <family val="1"/>
        <charset val="238"/>
      </rPr>
      <t xml:space="preserve">    </t>
    </r>
    <r>
      <rPr>
        <sz val="11"/>
        <color rgb="FF000000"/>
        <rFont val="Arial"/>
        <family val="2"/>
        <charset val="238"/>
      </rPr>
      <t> </t>
    </r>
  </si>
  <si>
    <t>I p. jadalnia</t>
  </si>
  <si>
    <r>
      <rPr>
        <sz val="11"/>
        <color rgb="FF000000"/>
        <rFont val="Arial"/>
        <family val="2"/>
        <charset val="238"/>
      </rPr>
      <t>9.</t>
    </r>
    <r>
      <rPr>
        <sz val="7"/>
        <color rgb="FF000000"/>
        <rFont val="Times New Roman"/>
        <family val="1"/>
        <charset val="238"/>
      </rPr>
      <t xml:space="preserve">    </t>
    </r>
    <r>
      <rPr>
        <sz val="11"/>
        <color rgb="FF000000"/>
        <rFont val="Arial"/>
        <family val="2"/>
        <charset val="238"/>
      </rPr>
      <t> </t>
    </r>
  </si>
  <si>
    <t>I p. pokój opiekunów</t>
  </si>
  <si>
    <r>
      <rPr>
        <sz val="11"/>
        <color rgb="FF000000"/>
        <rFont val="Arial"/>
        <family val="2"/>
        <charset val="238"/>
      </rPr>
      <t>10.</t>
    </r>
    <r>
      <rPr>
        <sz val="7"/>
        <color rgb="FF000000"/>
        <rFont val="Times New Roman"/>
        <family val="1"/>
        <charset val="238"/>
      </rPr>
      <t xml:space="preserve">  </t>
    </r>
    <r>
      <rPr>
        <sz val="11"/>
        <color rgb="FF000000"/>
        <rFont val="Arial"/>
        <family val="2"/>
        <charset val="238"/>
      </rPr>
      <t> </t>
    </r>
  </si>
  <si>
    <t xml:space="preserve"> I p.ŚDS – pobyt dzienny gabinety 2</t>
  </si>
  <si>
    <r>
      <rPr>
        <sz val="11"/>
        <color rgb="FF000000"/>
        <rFont val="Arial"/>
        <family val="2"/>
        <charset val="238"/>
      </rPr>
      <t>11.</t>
    </r>
    <r>
      <rPr>
        <sz val="7"/>
        <color rgb="FF000000"/>
        <rFont val="Times New Roman"/>
        <family val="1"/>
        <charset val="238"/>
      </rPr>
      <t xml:space="preserve">  </t>
    </r>
    <r>
      <rPr>
        <sz val="11"/>
        <color rgb="FF000000"/>
        <rFont val="Arial"/>
        <family val="2"/>
        <charset val="238"/>
      </rPr>
      <t> </t>
    </r>
  </si>
  <si>
    <t>I p. ŚDS – pobyt dzienny pokój socjalny (wyciszeń )</t>
  </si>
  <si>
    <r>
      <rPr>
        <sz val="11"/>
        <color rgb="FF000000"/>
        <rFont val="Arial"/>
        <family val="2"/>
        <charset val="238"/>
      </rPr>
      <t>Firanka woal kolor ecru, -gramatura – 90 do 110 gr./m</t>
    </r>
    <r>
      <rPr>
        <vertAlign val="superscript"/>
        <sz val="11"/>
        <color rgb="FF000000"/>
        <rFont val="Arial"/>
        <family val="2"/>
        <charset val="238"/>
      </rPr>
      <t xml:space="preserve">2 </t>
    </r>
    <r>
      <rPr>
        <sz val="11"/>
        <color rgb="FF000000"/>
        <rFont val="Arial"/>
        <family val="2"/>
        <charset val="238"/>
      </rPr>
      <t xml:space="preserve"> gładka dół firanki wykończony haftem lub gipiurą minimum 30cm, firanka zaopatrzona w 5 cm taśmę marszczącą żyłkowa typu smok, firanka wykończone boki, taśma wszyta. Cena za mb ma uwzględniać gotowy wyrób. Firana gładka, upięta na taśmie w proporcji 1:2</t>
    </r>
  </si>
  <si>
    <r>
      <rPr>
        <sz val="11"/>
        <color rgb="FF000000"/>
        <rFont val="Arial"/>
        <family val="2"/>
        <charset val="238"/>
      </rPr>
      <t>12.</t>
    </r>
    <r>
      <rPr>
        <sz val="7"/>
        <color rgb="FF000000"/>
        <rFont val="Times New Roman"/>
        <family val="1"/>
        <charset val="238"/>
      </rPr>
      <t xml:space="preserve">  </t>
    </r>
    <r>
      <rPr>
        <sz val="11"/>
        <color rgb="FF000000"/>
        <rFont val="Arial"/>
        <family val="2"/>
        <charset val="238"/>
      </rPr>
      <t> </t>
    </r>
  </si>
  <si>
    <t>I p. ŚDS – pobyt dzienny jadalnia</t>
  </si>
  <si>
    <r>
      <rPr>
        <sz val="11"/>
        <color rgb="FF000000"/>
        <rFont val="Arial"/>
        <family val="2"/>
        <charset val="238"/>
      </rPr>
      <t>13.</t>
    </r>
    <r>
      <rPr>
        <sz val="7"/>
        <color rgb="FF000000"/>
        <rFont val="Times New Roman"/>
        <family val="1"/>
        <charset val="238"/>
      </rPr>
      <t xml:space="preserve">  </t>
    </r>
    <r>
      <rPr>
        <sz val="11"/>
        <color rgb="FF000000"/>
        <rFont val="Arial"/>
        <family val="2"/>
        <charset val="238"/>
      </rPr>
      <t> </t>
    </r>
  </si>
  <si>
    <t>Firanki + zasłony 160/200</t>
  </si>
  <si>
    <t>Parter – 7 gabinetów</t>
  </si>
  <si>
    <r>
      <rPr>
        <sz val="11"/>
        <color rgb="FF000000"/>
        <rFont val="Arial"/>
        <family val="2"/>
        <charset val="238"/>
      </rPr>
      <t>14.</t>
    </r>
    <r>
      <rPr>
        <sz val="7"/>
        <color rgb="FF000000"/>
        <rFont val="Times New Roman"/>
        <family val="1"/>
        <charset val="238"/>
      </rPr>
      <t xml:space="preserve">  </t>
    </r>
    <r>
      <rPr>
        <sz val="11"/>
        <color rgb="FF000000"/>
        <rFont val="Arial"/>
        <family val="2"/>
        <charset val="238"/>
      </rPr>
      <t> </t>
    </r>
  </si>
  <si>
    <t>Firanki + zasłony 60/200</t>
  </si>
  <si>
    <r>
      <rPr>
        <b/>
        <sz val="11"/>
        <color rgb="FF000000"/>
        <rFont val="Arial"/>
        <family val="2"/>
        <charset val="238"/>
      </rPr>
      <t>Zasłona</t>
    </r>
    <r>
      <rPr>
        <sz val="11"/>
        <color rgb="FF000000"/>
        <rFont val="Arial"/>
        <family val="2"/>
        <charset val="238"/>
      </rPr>
      <t xml:space="preserve"> 100% zaciemniająca, z atestem, trudno palna, poliester 100%, gramatura min 236 g/m</t>
    </r>
    <r>
      <rPr>
        <vertAlign val="superscript"/>
        <sz val="11"/>
        <color rgb="FF000000"/>
        <rFont val="Arial"/>
        <family val="2"/>
        <charset val="238"/>
      </rPr>
      <t>2</t>
    </r>
    <r>
      <rPr>
        <sz val="11"/>
        <color rgb="FF000000"/>
        <rFont val="Arial"/>
        <family val="2"/>
        <charset val="238"/>
      </rPr>
      <t>, kurczliwość tkaniny 1%, +/- 3% Gotowa uszyta zasłona zaopatrzona w taśmę marszczącą żyłkowa typu smok, boki i dół zasłony obszyty; wysokość:300 cm +/- 3%  szerokość 150cm +/- 3% (10szt.) Zasłony z opcją zasłaniania, kpl.2szt</t>
    </r>
  </si>
  <si>
    <r>
      <rPr>
        <sz val="11"/>
        <color rgb="FF000000"/>
        <rFont val="Arial"/>
        <family val="2"/>
        <charset val="238"/>
      </rPr>
      <t>15.</t>
    </r>
    <r>
      <rPr>
        <sz val="7"/>
        <color rgb="FF000000"/>
        <rFont val="Times New Roman"/>
        <family val="1"/>
        <charset val="238"/>
      </rPr>
      <t xml:space="preserve">  </t>
    </r>
    <r>
      <rPr>
        <sz val="11"/>
        <color rgb="FF000000"/>
        <rFont val="Arial"/>
        <family val="2"/>
        <charset val="238"/>
      </rPr>
      <t> </t>
    </r>
  </si>
  <si>
    <t>Podkład gumowy 110/140</t>
  </si>
  <si>
    <t>Podkład  na materac nieprzemakalny jest niezwykle praktyczny, stanowiący kombinację tkaniny frotte z wierzchniej strony produktu i ceraty od spodu. Kolor biały. wierzch - 70% bawełna, 30% poliester, spód – polichlorek winylu 100% PVC</t>
  </si>
  <si>
    <r>
      <rPr>
        <sz val="11"/>
        <color rgb="FF000000"/>
        <rFont val="Arial"/>
        <family val="2"/>
        <charset val="238"/>
      </rPr>
      <t>16.</t>
    </r>
    <r>
      <rPr>
        <sz val="7"/>
        <color rgb="FF000000"/>
        <rFont val="Times New Roman"/>
        <family val="1"/>
        <charset val="238"/>
      </rPr>
      <t xml:space="preserve">  </t>
    </r>
    <r>
      <rPr>
        <sz val="11"/>
        <color rgb="FF000000"/>
        <rFont val="Arial"/>
        <family val="2"/>
        <charset val="238"/>
      </rPr>
      <t> </t>
    </r>
  </si>
  <si>
    <t>Podkład płócienny</t>
  </si>
  <si>
    <t xml:space="preserve">IIp. 15 pokoi mieszkalnych </t>
  </si>
  <si>
    <t>Podkład płócienny, 100% bawełny, wymiar:110x140 cm +/- 3%. Jednobarwne, pastelowe</t>
  </si>
  <si>
    <t>(48)</t>
  </si>
  <si>
    <t>I p. 5 pokoi mieszkalnych (12)</t>
  </si>
  <si>
    <r>
      <rPr>
        <sz val="11"/>
        <color rgb="FF000000"/>
        <rFont val="Arial"/>
        <family val="2"/>
        <charset val="238"/>
      </rPr>
      <t>17.</t>
    </r>
    <r>
      <rPr>
        <sz val="7"/>
        <color rgb="FF000000"/>
        <rFont val="Times New Roman"/>
        <family val="1"/>
        <charset val="238"/>
      </rPr>
      <t xml:space="preserve">  </t>
    </r>
    <r>
      <rPr>
        <sz val="11"/>
        <color rgb="FF000000"/>
        <rFont val="Arial"/>
        <family val="2"/>
        <charset val="238"/>
      </rPr>
      <t> </t>
    </r>
  </si>
  <si>
    <t>Ręcznik 50/100</t>
  </si>
  <si>
    <t>II p., 15 pokoi mieszkalnych(72)</t>
  </si>
  <si>
    <t>Ręcznik kąpielowy, wymiary 50x100 cm, skład: 100% bawełna, temp. prania 40°, gramatura 500 g/m2</t>
  </si>
  <si>
    <t>I . 5 pokoi mieszkalnych (18)</t>
  </si>
  <si>
    <r>
      <rPr>
        <sz val="11"/>
        <color rgb="FF000000"/>
        <rFont val="Arial"/>
        <family val="2"/>
        <charset val="238"/>
      </rPr>
      <t>18.</t>
    </r>
    <r>
      <rPr>
        <sz val="7"/>
        <color rgb="FF000000"/>
        <rFont val="Times New Roman"/>
        <family val="1"/>
        <charset val="238"/>
      </rPr>
      <t xml:space="preserve">  </t>
    </r>
    <r>
      <rPr>
        <sz val="11"/>
        <color rgb="FF000000"/>
        <rFont val="Arial"/>
        <family val="2"/>
        <charset val="238"/>
      </rPr>
      <t> </t>
    </r>
  </si>
  <si>
    <t>Ręcznik kąpielowy 70/140</t>
  </si>
  <si>
    <t>II p., 15 pokoi mieszkalnych (48)</t>
  </si>
  <si>
    <t>Ręcznik kąpielowy, wymiary 70x140 cm, skład: 100% bawełna  temp. prania 40°, gramatura 500 g/m2</t>
  </si>
  <si>
    <r>
      <rPr>
        <sz val="11"/>
        <color rgb="FF000000"/>
        <rFont val="Arial"/>
        <family val="2"/>
        <charset val="238"/>
      </rPr>
      <t>19.</t>
    </r>
    <r>
      <rPr>
        <sz val="7"/>
        <color rgb="FF000000"/>
        <rFont val="Times New Roman"/>
        <family val="1"/>
        <charset val="238"/>
      </rPr>
      <t xml:space="preserve">  </t>
    </r>
    <r>
      <rPr>
        <sz val="11"/>
        <color rgb="FF000000"/>
        <rFont val="Arial"/>
        <family val="2"/>
        <charset val="238"/>
      </rPr>
      <t> </t>
    </r>
  </si>
  <si>
    <t>Koc</t>
  </si>
  <si>
    <t>30</t>
  </si>
  <si>
    <t xml:space="preserve">II p., 15 pokoi </t>
  </si>
  <si>
    <t>Koc: 60% +/- 3% bawełna, 40% +/- 3% akryl</t>
  </si>
  <si>
    <t>Mieszkalnych(24)</t>
  </si>
  <si>
    <t>- rozmiar: 150 x 200 cm +/- 3%</t>
  </si>
  <si>
    <t>- gramatura  min.350g/m2</t>
  </si>
  <si>
    <t>- obszycie: frędzle, jednokolorowe, pastelowe</t>
  </si>
  <si>
    <r>
      <rPr>
        <sz val="11"/>
        <color rgb="FF000000"/>
        <rFont val="Arial"/>
        <family val="2"/>
        <charset val="238"/>
      </rPr>
      <t>20.</t>
    </r>
    <r>
      <rPr>
        <sz val="7"/>
        <color rgb="FF000000"/>
        <rFont val="Times New Roman"/>
        <family val="1"/>
        <charset val="238"/>
      </rPr>
      <t xml:space="preserve">  </t>
    </r>
    <r>
      <rPr>
        <sz val="11"/>
        <color rgb="FF000000"/>
        <rFont val="Arial"/>
        <family val="2"/>
        <charset val="238"/>
      </rPr>
      <t> </t>
    </r>
  </si>
  <si>
    <t>Poduszka + kołdra</t>
  </si>
  <si>
    <t>II p., 15 pokoi mieszkalnych (30)</t>
  </si>
  <si>
    <t>Poduszka:</t>
  </si>
  <si>
    <t>I p. 5 pokoi mieszkalnych (10)</t>
  </si>
  <si>
    <t xml:space="preserve"> 70x80 cm +/- 3%, antyalergiczna, 45% </t>
  </si>
  <si>
    <t>+/- 3% bawełna, 55% +/- 3% poliester, wypełnienie: spiralnie skręcone silikonizowane włókno poliestrowe (HCS) w kształcie rurki</t>
  </si>
  <si>
    <r>
      <rPr>
        <b/>
        <sz val="11"/>
        <color rgb="FF000000"/>
        <rFont val="Arial"/>
        <family val="2"/>
        <charset val="238"/>
      </rPr>
      <t>Kołdra</t>
    </r>
    <r>
      <rPr>
        <sz val="11"/>
        <color rgb="FF000000"/>
        <rFont val="Arial"/>
        <family val="2"/>
        <charset val="238"/>
      </rPr>
      <t>: 155x200 cm +/- 3%  antyalergiczna, 45% +/- 3% bawełna, 55% +/- 3% poliester, wypełnienie: spiralnie skręcone silikonizowane włókno poliestrowe (HCS) w kształcie rurki</t>
    </r>
  </si>
  <si>
    <r>
      <rPr>
        <sz val="11"/>
        <color rgb="FF000000"/>
        <rFont val="Arial"/>
        <family val="2"/>
        <charset val="238"/>
      </rPr>
      <t>21.</t>
    </r>
    <r>
      <rPr>
        <sz val="7"/>
        <color rgb="FF000000"/>
        <rFont val="Times New Roman"/>
        <family val="1"/>
        <charset val="238"/>
      </rPr>
      <t xml:space="preserve">  </t>
    </r>
    <r>
      <rPr>
        <sz val="11"/>
        <color rgb="FF000000"/>
        <rFont val="Arial"/>
        <family val="2"/>
        <charset val="238"/>
      </rPr>
      <t> </t>
    </r>
  </si>
  <si>
    <t>Pościel (poszewka, poszwa, prześcieradło z gumką)</t>
  </si>
  <si>
    <t>Kpl. pościeli</t>
  </si>
  <si>
    <r>
      <rPr>
        <sz val="11"/>
        <color rgb="FF000000"/>
        <rFont val="Arial"/>
        <family val="2"/>
        <charset val="238"/>
      </rPr>
      <t xml:space="preserve"> </t>
    </r>
    <r>
      <rPr>
        <b/>
        <sz val="11"/>
        <color rgb="FF000000"/>
        <rFont val="Arial"/>
        <family val="2"/>
        <charset val="238"/>
      </rPr>
      <t>poszwa</t>
    </r>
    <r>
      <rPr>
        <sz val="11"/>
        <color rgb="FF000000"/>
        <rFont val="Arial"/>
        <family val="2"/>
        <charset val="238"/>
      </rPr>
      <t xml:space="preserve"> – 160x200 cm +/- 3% – szt.,</t>
    </r>
  </si>
  <si>
    <r>
      <rPr>
        <sz val="11"/>
        <color rgb="FF000000"/>
        <rFont val="Arial"/>
        <family val="2"/>
        <charset val="238"/>
      </rPr>
      <t xml:space="preserve"> </t>
    </r>
    <r>
      <rPr>
        <b/>
        <sz val="11"/>
        <color rgb="FF000000"/>
        <rFont val="Arial"/>
        <family val="2"/>
        <charset val="238"/>
      </rPr>
      <t>poszewka na poduszkę</t>
    </r>
    <r>
      <rPr>
        <sz val="11"/>
        <color rgb="FF000000"/>
        <rFont val="Arial"/>
        <family val="2"/>
        <charset val="238"/>
      </rPr>
      <t xml:space="preserve"> – szt. 70x80 cm +/- 3%, 100% bawełna, kora satynowa, wykończenie z zamkiem, wzorzysta</t>
    </r>
  </si>
  <si>
    <r>
      <rPr>
        <b/>
        <sz val="11"/>
        <color rgb="FF000000"/>
        <rFont val="Arial"/>
        <family val="2"/>
        <charset val="238"/>
      </rPr>
      <t>prześcieradło</t>
    </r>
    <r>
      <rPr>
        <sz val="11"/>
        <color rgb="FF000000"/>
        <rFont val="Arial"/>
        <family val="2"/>
        <charset val="238"/>
      </rPr>
      <t xml:space="preserve"> z frotte elastycznej o gramaturze 155 g/m</t>
    </r>
    <r>
      <rPr>
        <vertAlign val="superscript"/>
        <sz val="11"/>
        <color rgb="FF000000"/>
        <rFont val="Arial"/>
        <family val="2"/>
        <charset val="238"/>
      </rPr>
      <t xml:space="preserve">2 </t>
    </r>
    <r>
      <rPr>
        <sz val="11"/>
        <color rgb="FF000000"/>
        <rFont val="Arial"/>
        <family val="2"/>
        <charset val="238"/>
      </rPr>
      <t xml:space="preserve">+/- 3% z gumką, 82% +/- 3% bawełna, 18% poliester wymiar: </t>
    </r>
    <r>
      <rPr>
        <sz val="11"/>
        <color rgb="FFFF0000"/>
        <rFont val="Arial"/>
        <family val="2"/>
        <charset val="238"/>
      </rPr>
      <t xml:space="preserve">150-160x200 cm </t>
    </r>
    <r>
      <rPr>
        <sz val="11"/>
        <color rgb="FF000000"/>
        <rFont val="Arial"/>
        <family val="2"/>
        <charset val="238"/>
      </rPr>
      <t>+/- 3% jednobarwne, pastelowe</t>
    </r>
  </si>
  <si>
    <r>
      <rPr>
        <sz val="11"/>
        <color rgb="FF000000"/>
        <rFont val="Arial"/>
        <family val="2"/>
        <charset val="238"/>
      </rPr>
      <t>22.</t>
    </r>
    <r>
      <rPr>
        <sz val="7"/>
        <color rgb="FF000000"/>
        <rFont val="Times New Roman"/>
        <family val="1"/>
        <charset val="238"/>
      </rPr>
      <t xml:space="preserve">  </t>
    </r>
    <r>
      <rPr>
        <sz val="11"/>
        <color rgb="FF000000"/>
        <rFont val="Arial"/>
        <family val="2"/>
        <charset val="238"/>
      </rPr>
      <t> </t>
    </r>
  </si>
  <si>
    <t>Narzuta</t>
  </si>
  <si>
    <t>40</t>
  </si>
  <si>
    <t>skład: 100% akryl</t>
  </si>
  <si>
    <t>- rozmiar: 160 x 210 cm +/- 3%</t>
  </si>
  <si>
    <t>- gramatura 450g/m2</t>
  </si>
  <si>
    <t>- obszycie: taśma, jednokolorowe, pastelowe</t>
  </si>
  <si>
    <r>
      <rPr>
        <sz val="11"/>
        <color rgb="FF000000"/>
        <rFont val="Arial"/>
        <family val="2"/>
        <charset val="238"/>
      </rPr>
      <t>23.</t>
    </r>
    <r>
      <rPr>
        <sz val="7"/>
        <color rgb="FF000000"/>
        <rFont val="Times New Roman"/>
        <family val="1"/>
        <charset val="238"/>
      </rPr>
      <t xml:space="preserve">  </t>
    </r>
    <r>
      <rPr>
        <sz val="11"/>
        <color rgb="FF000000"/>
        <rFont val="Arial"/>
        <family val="2"/>
        <charset val="238"/>
      </rPr>
      <t> </t>
    </r>
  </si>
  <si>
    <t>Ścierka kuchenna</t>
  </si>
  <si>
    <t>II p., 15 pokoi mieszkalnych (60)</t>
  </si>
  <si>
    <r>
      <rPr>
        <sz val="11"/>
        <color rgb="FF000000"/>
        <rFont val="Arial"/>
        <family val="2"/>
        <charset val="238"/>
      </rPr>
      <t>Wymiar 50x70, bawełna, gramatura 500g/m</t>
    </r>
    <r>
      <rPr>
        <vertAlign val="superscript"/>
        <sz val="11"/>
        <color rgb="FF000000"/>
        <rFont val="Arial"/>
        <family val="2"/>
        <charset val="238"/>
      </rPr>
      <t>2</t>
    </r>
  </si>
  <si>
    <t>I p. 5 pokoi mieszkalnych (20)</t>
  </si>
  <si>
    <r>
      <rPr>
        <sz val="11"/>
        <color rgb="FF000000"/>
        <rFont val="Arial"/>
        <family val="2"/>
        <charset val="238"/>
      </rPr>
      <t>24.</t>
    </r>
    <r>
      <rPr>
        <sz val="7"/>
        <color rgb="FF000000"/>
        <rFont val="Times New Roman"/>
        <family val="1"/>
        <charset val="238"/>
      </rPr>
      <t xml:space="preserve">  </t>
    </r>
    <r>
      <rPr>
        <sz val="11"/>
        <color rgb="FF000000"/>
        <rFont val="Arial"/>
        <family val="2"/>
        <charset val="238"/>
      </rPr>
      <t> </t>
    </r>
  </si>
  <si>
    <t>Wieszak</t>
  </si>
  <si>
    <t>II p., 15 łazienek (48)</t>
  </si>
  <si>
    <t>Wieszak uniwersalny, Wymiary (szer. x wys.): 56 x 30 mm ± 2mm, Mocowanie wieszaka na wkręty</t>
  </si>
  <si>
    <t>I p. 5 łazienek (12)</t>
  </si>
  <si>
    <t>II p., 3 łazienki opiekuna (3)</t>
  </si>
  <si>
    <t>I p. łazienka opiekunów (1)</t>
  </si>
  <si>
    <t>Parter -2 szatnie i 2 łazienki (3)</t>
  </si>
  <si>
    <r>
      <rPr>
        <sz val="11"/>
        <color rgb="FF000000"/>
        <rFont val="Arial"/>
        <family val="2"/>
        <charset val="238"/>
      </rPr>
      <t>25.</t>
    </r>
    <r>
      <rPr>
        <sz val="7"/>
        <color rgb="FF000000"/>
        <rFont val="Times New Roman"/>
        <family val="1"/>
        <charset val="238"/>
      </rPr>
      <t xml:space="preserve">  </t>
    </r>
    <r>
      <rPr>
        <sz val="11"/>
        <color rgb="FF000000"/>
        <rFont val="Arial"/>
        <family val="2"/>
        <charset val="238"/>
      </rPr>
      <t> </t>
    </r>
  </si>
  <si>
    <t>Kotara prysznicowa</t>
  </si>
  <si>
    <t xml:space="preserve"> II p., 15 łazienek (15)</t>
  </si>
  <si>
    <t>Zasłona z PCV z kółkami do zawieszenia, Wodoszczelna, Łatwa do zamontowania nad wanną lub prysznicem, Biała, Wymiary 180 x 200 cm</t>
  </si>
  <si>
    <t>I p. 5 łazienek (5)</t>
  </si>
  <si>
    <t>I p. ŚDS toaleta 2+3 (1)</t>
  </si>
  <si>
    <t>Parter - 2 szatnie i 2 łazienki (3)</t>
  </si>
  <si>
    <r>
      <rPr>
        <sz val="11"/>
        <color rgb="FF000000"/>
        <rFont val="Arial"/>
        <family val="2"/>
        <charset val="238"/>
      </rPr>
      <t>26.</t>
    </r>
    <r>
      <rPr>
        <sz val="7"/>
        <color rgb="FF000000"/>
        <rFont val="Times New Roman"/>
        <family val="1"/>
        <charset val="238"/>
      </rPr>
      <t xml:space="preserve">  </t>
    </r>
    <r>
      <rPr>
        <sz val="11"/>
        <color rgb="FF000000"/>
        <rFont val="Arial"/>
        <family val="2"/>
        <charset val="238"/>
      </rPr>
      <t> </t>
    </r>
  </si>
  <si>
    <t>Szczotka WC</t>
  </si>
  <si>
    <t>II p., 15 łazienek (15)</t>
  </si>
  <si>
    <t>Szczotka z przeznaczeniem do WC, Obudowa plastikowa, Kolor biały</t>
  </si>
  <si>
    <t>I p. ŚDS toaleta 2+3 (8)</t>
  </si>
  <si>
    <t>Parter 2 szatnie 2 łazienki (3)</t>
  </si>
  <si>
    <t>Parter rehab. (4)</t>
  </si>
  <si>
    <r>
      <rPr>
        <sz val="11"/>
        <color rgb="FF000000"/>
        <rFont val="Arial"/>
        <family val="2"/>
        <charset val="238"/>
      </rPr>
      <t>27.</t>
    </r>
    <r>
      <rPr>
        <sz val="7"/>
        <color rgb="FF000000"/>
        <rFont val="Times New Roman"/>
        <family val="1"/>
        <charset val="238"/>
      </rPr>
      <t xml:space="preserve">  </t>
    </r>
    <r>
      <rPr>
        <sz val="11"/>
        <color rgb="FF000000"/>
        <rFont val="Arial"/>
        <family val="2"/>
        <charset val="238"/>
      </rPr>
      <t> </t>
    </r>
  </si>
  <si>
    <t>Kosz na śmieci</t>
  </si>
  <si>
    <t>Kosz z pokrywą uchylną "clicl-it" do worków jednorazowych, Pojemność 15l, Materiał tworzywo sztuczne, Wymiary: 280x235x438 Kolor beż.</t>
  </si>
  <si>
    <t>II p. 3 jadalnie (3)</t>
  </si>
  <si>
    <t>II p. pokój poradnictwa (1)</t>
  </si>
  <si>
    <t>II p. pom. gosp. (4)</t>
  </si>
  <si>
    <t>I p. jadalnia (1)</t>
  </si>
  <si>
    <t>I p. pokój opiekunów (1)</t>
  </si>
  <si>
    <t>I p. pom. pom-porz. (2)</t>
  </si>
  <si>
    <t>I p. ŚDS – gabinety 2 (4)</t>
  </si>
  <si>
    <t>I p. ŚDS – toaleta 2+3 (12)</t>
  </si>
  <si>
    <t>I p. ŚDS – 2 pom. gosp. (2)</t>
  </si>
  <si>
    <t>Patrer 7 gab. (7)</t>
  </si>
  <si>
    <t>Parter sekr. (1)</t>
  </si>
  <si>
    <t>Parter 2 wc (4)</t>
  </si>
  <si>
    <t>Parter -2 szatnie i 2 łazienki (5)</t>
  </si>
  <si>
    <t>Parter pom. porz. (2)</t>
  </si>
  <si>
    <r>
      <rPr>
        <sz val="11"/>
        <color rgb="FF000000"/>
        <rFont val="Arial"/>
        <family val="2"/>
        <charset val="238"/>
      </rPr>
      <t>28.</t>
    </r>
    <r>
      <rPr>
        <sz val="7"/>
        <color rgb="FF000000"/>
        <rFont val="Times New Roman"/>
        <family val="1"/>
        <charset val="238"/>
      </rPr>
      <t xml:space="preserve">  </t>
    </r>
    <r>
      <rPr>
        <sz val="11"/>
        <color rgb="FF000000"/>
        <rFont val="Arial"/>
        <family val="2"/>
        <charset val="238"/>
      </rPr>
      <t> </t>
    </r>
  </si>
  <si>
    <t>Parter – rehabilitacja (6)</t>
  </si>
  <si>
    <t>Kosz z pokrywą uchylną "clicl-it" do worków jednorazowych, Pojemność 20l, chrom, Wymiary: 280x235x438</t>
  </si>
  <si>
    <t>Parter – rehabilitacja (8)</t>
  </si>
  <si>
    <r>
      <rPr>
        <sz val="11"/>
        <color rgb="FF000000"/>
        <rFont val="Arial"/>
        <family val="2"/>
        <charset val="238"/>
      </rPr>
      <t>29.</t>
    </r>
    <r>
      <rPr>
        <sz val="7"/>
        <color rgb="FF000000"/>
        <rFont val="Times New Roman"/>
        <family val="1"/>
        <charset val="238"/>
      </rPr>
      <t xml:space="preserve">  </t>
    </r>
    <r>
      <rPr>
        <sz val="11"/>
        <color rgb="FF000000"/>
        <rFont val="Arial"/>
        <family val="2"/>
        <charset val="238"/>
      </rPr>
      <t> </t>
    </r>
  </si>
  <si>
    <t>Kosz na śmieci 40l</t>
  </si>
  <si>
    <t>II p. Gabinet socjalny – zabiegowy (1)</t>
  </si>
  <si>
    <r>
      <rPr>
        <sz val="11"/>
        <color rgb="FF000000"/>
        <rFont val="Arial"/>
        <family val="2"/>
        <charset val="238"/>
      </rPr>
      <t>Wykonany z plastiku i pokryty metalizowaną powierzchnią, Zbiornik na śmieci otwiera się nogą za pomocą specjalnego pedału. Konstrukcja pokrywy pozostawia zawartość kosza stale zamkniętą i niewidoczną</t>
    </r>
    <r>
      <rPr>
        <sz val="13.5"/>
        <color rgb="FF000000"/>
        <rFont val="Calibri"/>
        <family val="2"/>
        <charset val="238"/>
      </rPr>
      <t xml:space="preserve">, </t>
    </r>
    <r>
      <rPr>
        <sz val="18"/>
        <color rgb="FF000000"/>
        <rFont val="Calibri"/>
        <family val="2"/>
        <charset val="238"/>
      </rPr>
      <t xml:space="preserve"> </t>
    </r>
    <r>
      <rPr>
        <sz val="11"/>
        <color rgb="FF000000"/>
        <rFont val="Arial"/>
        <family val="2"/>
        <charset val="238"/>
      </rPr>
      <t>wymiary: (+, -) 349 x 282 x 680 mm</t>
    </r>
  </si>
  <si>
    <t>I p. ŚDS – pobyt dzienny jadalnia (1)</t>
  </si>
  <si>
    <r>
      <rPr>
        <sz val="11"/>
        <color rgb="FF000000"/>
        <rFont val="Arial"/>
        <family val="2"/>
        <charset val="238"/>
      </rPr>
      <t>30.</t>
    </r>
    <r>
      <rPr>
        <sz val="7"/>
        <color rgb="FF000000"/>
        <rFont val="Times New Roman"/>
        <family val="1"/>
        <charset val="238"/>
      </rPr>
      <t xml:space="preserve">  </t>
    </r>
    <r>
      <rPr>
        <sz val="11"/>
        <color rgb="FF000000"/>
        <rFont val="Arial"/>
        <family val="2"/>
        <charset val="238"/>
      </rPr>
      <t> </t>
    </r>
  </si>
  <si>
    <t>Kosz na śmieci 30l z pedałem</t>
  </si>
  <si>
    <t>Parter – korytarz</t>
  </si>
  <si>
    <t>Metalowy kosz otwierany na przycisk pedałowy. Wykonany ze stali nierdzewnej szczotkowanej, wykończenie matowe. Wewnętrzny pojemnik z plastiku ABS z uchwytem, wolnoopadająca pokrywa</t>
  </si>
  <si>
    <r>
      <rPr>
        <sz val="11"/>
        <color rgb="FF000000"/>
        <rFont val="Arial"/>
        <family val="2"/>
        <charset val="238"/>
      </rPr>
      <t>31.</t>
    </r>
    <r>
      <rPr>
        <sz val="7"/>
        <color rgb="FF000000"/>
        <rFont val="Times New Roman"/>
        <family val="1"/>
        <charset val="238"/>
      </rPr>
      <t xml:space="preserve">  </t>
    </r>
    <r>
      <rPr>
        <sz val="11"/>
        <color rgb="FF000000"/>
        <rFont val="Arial"/>
        <family val="2"/>
        <charset val="238"/>
      </rPr>
      <t> </t>
    </r>
  </si>
  <si>
    <t>Szczotka typu leniuszek</t>
  </si>
  <si>
    <t>Komplet zawiera: zamiatacz, kij oraz szufelkę, szufelka można wpiąć na kij tak, aby wisiała, produkt plastikowy dostępny w 4 kolorach: niebieski, zielony, żółty oraz pomarańczowy do wyboru</t>
  </si>
  <si>
    <t>II p. 3 łazienki opiekuna (3)</t>
  </si>
  <si>
    <t>WYMIARY: całkowita 30 x 6 x h 127,5 cm</t>
  </si>
  <si>
    <t>zamiatacz: 28 x 5 x h 12 cm</t>
  </si>
  <si>
    <t>szufelka: 22 x 6 x h 33 cm</t>
  </si>
  <si>
    <t>I p. ŚDS – toaleta 2+3 (5)</t>
  </si>
  <si>
    <t>kij: 120 cm</t>
  </si>
  <si>
    <t>Parter 2 szatnie i 2 łazienki (2)</t>
  </si>
  <si>
    <t>Parter rehab (4)</t>
  </si>
  <si>
    <r>
      <rPr>
        <sz val="11"/>
        <color rgb="FF000000"/>
        <rFont val="Arial"/>
        <family val="2"/>
        <charset val="238"/>
      </rPr>
      <t>32.</t>
    </r>
    <r>
      <rPr>
        <sz val="7"/>
        <color rgb="FF000000"/>
        <rFont val="Times New Roman"/>
        <family val="1"/>
        <charset val="238"/>
      </rPr>
      <t xml:space="preserve">  </t>
    </r>
    <r>
      <rPr>
        <sz val="11"/>
        <color rgb="FF000000"/>
        <rFont val="Arial"/>
        <family val="2"/>
        <charset val="238"/>
      </rPr>
      <t> </t>
    </r>
  </si>
  <si>
    <t>Mata łazienkowa antypoślizgowa</t>
  </si>
  <si>
    <t>II p., 15 łazienek (30)</t>
  </si>
  <si>
    <t>Mata łazienkowa, gumowa – pianka, antypoślizgowa</t>
  </si>
  <si>
    <t>I p. 5 łazienek (10)</t>
  </si>
  <si>
    <r>
      <rPr>
        <sz val="11"/>
        <color rgb="FF000000"/>
        <rFont val="Arial"/>
        <family val="2"/>
        <charset val="238"/>
      </rPr>
      <t>33.</t>
    </r>
    <r>
      <rPr>
        <sz val="7"/>
        <color rgb="FF000000"/>
        <rFont val="Times New Roman"/>
        <family val="1"/>
        <charset val="238"/>
      </rPr>
      <t xml:space="preserve">  </t>
    </r>
    <r>
      <rPr>
        <sz val="11"/>
        <color rgb="FF000000"/>
        <rFont val="Arial"/>
        <family val="2"/>
        <charset val="238"/>
      </rPr>
      <t> </t>
    </r>
  </si>
  <si>
    <t>Czajnik bezprzewodowy</t>
  </si>
  <si>
    <t>II p., 3 pokoje opiekuna (1)</t>
  </si>
  <si>
    <t>Czajnik bezprzewodowy, moc 2400 W, pojemność 1,5 l, materiał: tworzywo sztuczne</t>
  </si>
  <si>
    <t>Wieszak ze stali szlachetnej chromowanej  uniwersalny , Wymiary (szer. x wys.): 56 x 30 mm ± 2mm, Mocowanie wieszaka na wkręty</t>
  </si>
  <si>
    <t>I p. SDS gab. 2 (2)</t>
  </si>
  <si>
    <t>I p. ŚDS jadalnia (1)</t>
  </si>
  <si>
    <t>Parter 7 gabinetów (7)</t>
  </si>
  <si>
    <t>Parter sekretariat (1)</t>
  </si>
  <si>
    <r>
      <rPr>
        <sz val="11"/>
        <color rgb="FF000000"/>
        <rFont val="Arial"/>
        <family val="2"/>
        <charset val="238"/>
      </rPr>
      <t>34.</t>
    </r>
    <r>
      <rPr>
        <sz val="7"/>
        <color rgb="FF000000"/>
        <rFont val="Times New Roman"/>
        <family val="1"/>
        <charset val="238"/>
      </rPr>
      <t xml:space="preserve">  </t>
    </r>
    <r>
      <rPr>
        <sz val="11"/>
        <color rgb="FF000000"/>
        <rFont val="Arial"/>
        <family val="2"/>
        <charset val="238"/>
      </rPr>
      <t> </t>
    </r>
  </si>
  <si>
    <t>Zastawa stołowa</t>
  </si>
  <si>
    <t>Wymiary mogą się różnić +/- 3%</t>
  </si>
  <si>
    <t>Naczynia typu luminarc białe, nadające się do zmywarek i mikrofalówek, możliwość piętrowania i układanie w stosy.</t>
  </si>
  <si>
    <t xml:space="preserve">talerz obiadowy płytki – średnica: 26 cm: 30 szt. </t>
  </si>
  <si>
    <t xml:space="preserve"> talerz obiadowy głęboki – średnica: 23 cm: 30 szt. </t>
  </si>
  <si>
    <t xml:space="preserve"> talerz deserowy – średnica: 19 cm: 30 szt. </t>
  </si>
  <si>
    <t xml:space="preserve"> miseczki – średnica: 14 cm: 30 szt. </t>
  </si>
  <si>
    <t xml:space="preserve"> salaterki – wymiary co najmniej: 16 cm, 24 cm, 27 cm: 30 szt. </t>
  </si>
  <si>
    <t xml:space="preserve"> półmiski – wymiar co najmniej: 20 cm, 32 cm, 42 cm: 30 szt. </t>
  </si>
  <si>
    <t xml:space="preserve"> patery – na ciasto trzypoziomowa (wymiary co najmniej: mały talerz: 20 cm, średni talerz: 25 cm, duży talerz 30 cm), na tort (średnica co najmniej: 30 cm) : 30 szt. </t>
  </si>
  <si>
    <t xml:space="preserve"> waza – objętość co najmniej: 2,5 l, 3,5 l: 30 szt. </t>
  </si>
  <si>
    <t xml:space="preserve"> szklanka do herbaty – objętość: 250 ml: 30 szt. </t>
  </si>
  <si>
    <t xml:space="preserve"> kubek szklany żaroodporny – objętość: 330 ml: 30 szt. </t>
  </si>
  <si>
    <t xml:space="preserve"> dzbanki – 1,3 l, 1,5 l </t>
  </si>
  <si>
    <t xml:space="preserve"> sztućce:  wykonane ze stali nierdzewnej nadające się do mycia w zmywarce, </t>
  </si>
  <si>
    <t xml:space="preserve">łyżka stołowa obiadowa – długość: 20 cm: 30 szt. </t>
  </si>
  <si>
    <t xml:space="preserve"> widelec – długość: 20 cm: 30 szt. </t>
  </si>
  <si>
    <t xml:space="preserve"> nóż stołowy obiadowy – długość: 20 cm: 30 szt. </t>
  </si>
  <si>
    <t xml:space="preserve"> łyżeczka do herbaty – długość: 14 cm: 30 szt.</t>
  </si>
  <si>
    <r>
      <rPr>
        <sz val="11"/>
        <color rgb="FF000000"/>
        <rFont val="Arial"/>
        <family val="2"/>
        <charset val="238"/>
      </rPr>
      <t>35.</t>
    </r>
    <r>
      <rPr>
        <sz val="7"/>
        <color rgb="FF000000"/>
        <rFont val="Times New Roman"/>
        <family val="1"/>
        <charset val="238"/>
      </rPr>
      <t xml:space="preserve">  </t>
    </r>
    <r>
      <rPr>
        <sz val="11"/>
        <color rgb="FF000000"/>
        <rFont val="Arial"/>
        <family val="2"/>
        <charset val="238"/>
      </rPr>
      <t> </t>
    </r>
  </si>
  <si>
    <t>Wymiary mogą się różnić o +/- 3%</t>
  </si>
  <si>
    <r>
      <rPr>
        <sz val="11"/>
        <color rgb="FF000000"/>
        <rFont val="Arial"/>
        <family val="2"/>
        <charset val="238"/>
      </rPr>
      <t>36.</t>
    </r>
    <r>
      <rPr>
        <sz val="7"/>
        <color rgb="FF000000"/>
        <rFont val="Times New Roman"/>
        <family val="1"/>
        <charset val="238"/>
      </rPr>
      <t xml:space="preserve">  </t>
    </r>
    <r>
      <rPr>
        <sz val="11"/>
        <color rgb="FF000000"/>
        <rFont val="Arial"/>
        <family val="2"/>
        <charset val="238"/>
      </rPr>
      <t> </t>
    </r>
  </si>
  <si>
    <t>Wymiary mogą się różnić +,- 3%</t>
  </si>
  <si>
    <r>
      <rPr>
        <sz val="11"/>
        <color rgb="FF000000"/>
        <rFont val="Arial"/>
        <family val="2"/>
        <charset val="238"/>
      </rPr>
      <t>37.</t>
    </r>
    <r>
      <rPr>
        <sz val="7"/>
        <color rgb="FF000000"/>
        <rFont val="Times New Roman"/>
        <family val="1"/>
        <charset val="238"/>
      </rPr>
      <t xml:space="preserve">  </t>
    </r>
    <r>
      <rPr>
        <sz val="11"/>
        <color rgb="FF000000"/>
        <rFont val="Arial"/>
        <family val="2"/>
        <charset val="238"/>
      </rPr>
      <t> </t>
    </r>
  </si>
  <si>
    <t>Zestaw kawowy na 30 osób</t>
  </si>
  <si>
    <t>(30 filiżanek – 250ml., 30 spodków – 14cm)</t>
  </si>
  <si>
    <t>– Biała porcelana- wysoka jakość hotelowa</t>
  </si>
  <si>
    <t>– Wzmocnione brzegi, wysoka jakość szkliwa</t>
  </si>
  <si>
    <t>– Najwyższa odporność na zadrapania, obtłuczenia i szok termiczny</t>
  </si>
  <si>
    <t>- Można myć w zmywarkach</t>
  </si>
  <si>
    <t>- Można piętrować</t>
  </si>
  <si>
    <t>- Można używać w kuchenkach mikrofalowych</t>
  </si>
  <si>
    <r>
      <rPr>
        <sz val="11"/>
        <color rgb="FF000000"/>
        <rFont val="Arial"/>
        <family val="2"/>
        <charset val="238"/>
      </rPr>
      <t>38.</t>
    </r>
    <r>
      <rPr>
        <sz val="7"/>
        <color rgb="FF000000"/>
        <rFont val="Times New Roman"/>
        <family val="1"/>
        <charset val="238"/>
      </rPr>
      <t xml:space="preserve">  </t>
    </r>
    <r>
      <rPr>
        <sz val="11"/>
        <color rgb="FF000000"/>
        <rFont val="Arial"/>
        <family val="2"/>
        <charset val="238"/>
      </rPr>
      <t> </t>
    </r>
  </si>
  <si>
    <t>Wkład jednorazowy 100 szt.</t>
  </si>
  <si>
    <t>Fizykoterapia</t>
  </si>
  <si>
    <t>Wkład JEDNORAZOWY uniwersalny do mankietów ręka/noga (100 szt.).</t>
  </si>
  <si>
    <t>ŁĄCZNIE</t>
  </si>
  <si>
    <t>zakup, dostarczenie i montaż wyposażenia do  budynku środowiskowego domu samopomocy „Kalina”  w Lublinie w ramach Regionalnego Programu Operacyjnego Województwa Lubelskiego na lata 2014-2020 Osi Priorytetowej 13 Infrastruktura Społeczna Działania 13.2 Infrastruktura usług                                    społecznych w formie współfinansowania UE.                                                                                                               ZP-P-I.271.145.2019</t>
  </si>
  <si>
    <t>........................................................</t>
  </si>
  <si>
    <t>podpis osoby / osób upoważnionych do</t>
  </si>
  <si>
    <t>występowania w imieniu wykonawcy</t>
  </si>
  <si>
    <r>
      <t xml:space="preserve">Krzesełko kąpielowe
</t>
    </r>
    <r>
      <rPr>
        <sz val="11"/>
        <rFont val="Arial"/>
        <family val="2"/>
        <charset val="238"/>
      </rPr>
      <t>Krzesełko kąpielowe mobilne wymiary (+/- 5%), konstrukcja ze stali nierdzewnej, regulacja wysokości: min.390-490 mm, szerokość siedziska: 500 mm, głębokość siedziska: 370 mm, wysokość oparcia: 370 mm
 wysokość całkowita: 760 mm
maks. obciążenie: min.110 kg</t>
    </r>
  </si>
  <si>
    <r>
      <t xml:space="preserve">Lampa zabiegowa
</t>
    </r>
    <r>
      <rPr>
        <sz val="11"/>
        <rFont val="Arial"/>
        <family val="2"/>
        <charset val="238"/>
      </rPr>
      <t>Lampa zabiegowa – źródło światła w technologii LED (diodowa), Czasza lampy o kształcie okrągłym. Lampa mocowana do statywu jezdnego. Lampa wyposażona w maks. 15 diod. Natężenie oświetlenia min.  85 000 lx w odległości 50 cm. Możliwość regulacji temperatury barwowej w zakresie min. 4500 °K  - 5000 °K</t>
    </r>
  </si>
  <si>
    <r>
      <t xml:space="preserve">Pulsoksymetr
</t>
    </r>
    <r>
      <rPr>
        <sz val="11"/>
        <rFont val="Arial"/>
        <family val="2"/>
        <charset val="238"/>
      </rPr>
      <t>Pulsoksymetr przenośny bezpośrednio napalcowy. Pomiar saturacji (SpO2) i tętna. Wyświetlacz LCD kolorowy 4-pozycyjny.
Automatyczne wyłączenie po wysunięciu palca. Zasilanie bateryjne 2x AAA.</t>
    </r>
  </si>
  <si>
    <r>
      <t xml:space="preserve">Inhalator
</t>
    </r>
    <r>
      <rPr>
        <sz val="11"/>
        <rFont val="Arial"/>
        <family val="2"/>
        <charset val="238"/>
      </rPr>
      <t>Inhalator sprężarkowy przeznaczony do aerozoloterapii dróg oddechowych w przebiegu astmy, zapalenia oskrzeli i przewlekłych chorób płuc, mukowiscydozy dla dzieci od 4 roku życia i dorosłych, przystosowany do sterylizacji parowej w autoklawie, średnia wielkość cząsteczek MMD – 2,2 µm i 3,5 µm – dwie średnice regulowane za pomocą oddzielnych wkładek nebulizatora, ilość cząstek o średnicy poniżej 5 µm minimum 65%, waga inhalatora poniżej 2 kg, sprężarka wyposażona w filtr ceramiczny,</t>
    </r>
  </si>
  <si>
    <r>
      <t xml:space="preserve">Lampa Bioptron ze statywem
</t>
    </r>
    <r>
      <rPr>
        <sz val="11"/>
        <rFont val="Arial"/>
        <family val="2"/>
        <charset val="238"/>
      </rPr>
      <t>Urządzenie medyczne do terapii światłem o mocy źródła światła min. 20W, średnica filtra 5cm +/- 5%, długości fali min. 480-3400, wymiary: szer./wys. 176 mmx179mm (+/-5%), w zestawie ze statywem jezdnym</t>
    </r>
  </si>
  <si>
    <r>
      <t xml:space="preserve">Aparat EKG na wózku jezdnym z drukarką
</t>
    </r>
    <r>
      <rPr>
        <sz val="11"/>
        <rFont val="Arial"/>
        <family val="2"/>
        <charset val="238"/>
      </rPr>
      <t>Mobilny zestaw do spoczynkowych badań EKG, składający się z aparatu, wózka medycznego i laserowej drukarki zewnętrznej. Aparat min. 12-kanałowy, min. 7" wyświetlacz dotykowy. Obsługa aparatu przez klawiaturę alfanumeryczną oraz klawiaturę funkcyjną, baza danych pozwalająca na archiwizację min. 500 badań EKG wraz z opisem badania i danymi pacjenta, sygnalizacja złego podłączenia poszczególnych elektrod, wydruk zapisu badania bezpośrednio na drukarce zewnętrznej w formacie A4, zapis badania do pamięci USB (np. PenDrive), komunikacja z komputerem osobistym poprzez interfejs USB</t>
    </r>
  </si>
  <si>
    <r>
      <t xml:space="preserve">Ciśnieniomierz zegarowy
</t>
    </r>
    <r>
      <rPr>
        <sz val="11"/>
        <rFont val="Arial"/>
        <family val="2"/>
        <charset val="238"/>
      </rPr>
      <t xml:space="preserve"> Ciśnieniomierz z manometrem w obudowie z aluminium, ze zintegrowanym systemem ochrony antywstrząsowej, bez lateksowy, z mikro filtrem, dolna część obudowy z masy termoplastycznej (poliamid, TP elastomer) z mankietem dla dorosłych</t>
    </r>
  </si>
  <si>
    <r>
      <t xml:space="preserve">Stetoskop podmankietowy
</t>
    </r>
    <r>
      <rPr>
        <sz val="11"/>
        <rFont val="Arial"/>
        <family val="2"/>
        <charset val="238"/>
      </rPr>
      <t xml:space="preserve"> Stetoskop podmankietowy do zastosowania przy pomiarze ciśnienia tętniczego krwi. Głowica osłuchowa, matowa, chromowana. Chromowane nauszniki, indywidualnie regulowane. Przewód słuchowy o konstrukcji "Y". Długość min. 56 cm. Przewody osłuchowe: bezlateksowe. </t>
    </r>
  </si>
  <si>
    <r>
      <t xml:space="preserve">Stetoskop inetrnistyczny
</t>
    </r>
    <r>
      <rPr>
        <sz val="11"/>
        <rFont val="Arial"/>
        <family val="2"/>
        <charset val="238"/>
      </rPr>
      <t>Stetoskop internistyczny ogólnego zastosowania. Głowica osłuchowa,  matowa, chromowana. Chromowane nauszniki, indywidualnie regulowane. Przewód słuchowy o konstrukcji "Y". Długość min. 56 cm. Przewody osłuchowe: bez lateksowe. Dwustronna głowica osłuchowa z dwoma różnymi zakresami przenoszonych częstotliwości: membrana z jednej strony oraz lejek osłuchowy na drugiej stronie. W zestawie oliwki uszne (małe/twarde) oraz zapasowe (duże/miękkie)</t>
    </r>
  </si>
  <si>
    <r>
      <t xml:space="preserve">Podnośnik elektryczny
</t>
    </r>
    <r>
      <rPr>
        <sz val="11"/>
        <rFont val="Arial"/>
        <family val="2"/>
        <charset val="238"/>
      </rPr>
      <t>Podnośnik do podnoszenia i transportu pacjenta
Statyw z ramą jezdną. Regulacja wysokości na pilota. Akumulator wystarczający na min. 35 cykli( pełnych podniesień pacjenta). Przycisk awaryjny. Konstrukcja podnośnika umożliwiająca podnoszenie pacjentów z łóżka, z wanny, z poziomu podłogi.Wysokość podstawy (max. 12 cm),dopuszczalne obciążenie - nie mniej niż150 kg</t>
    </r>
  </si>
  <si>
    <r>
      <t xml:space="preserve">Koncentrator tlenu
</t>
    </r>
    <r>
      <rPr>
        <sz val="11"/>
        <rFont val="Arial"/>
        <family val="2"/>
        <charset val="238"/>
      </rPr>
      <t>Koncentrator tlenu o przepływie tlenu w zakresie nie mniejszym niż od 0,5 do 5l/min, stężenie tlenu w zakresie nie mniejszym niż 90-96%, ciśnienie wyjściowe 0.34 bar ± 10%).</t>
    </r>
  </si>
  <si>
    <r>
      <t xml:space="preserve">Ssak medyczny
</t>
    </r>
    <r>
      <rPr>
        <sz val="11"/>
        <rFont val="Arial"/>
        <family val="2"/>
        <charset val="238"/>
      </rPr>
      <t>Ssak elektryczny z pompą próżniową bezolejową, tłokową. Obudowa z tworzywa sztucznego wzmacniana włóknem szklanym. Poziom podciśnienia w zakresie nie mniejszym niż od 82 kPa -0,082 Mpa. Ustawianie poziomu podciśnienia za pomocą zaworu iglicowego. Zawór bezpieczeństwa chroniący przed nadmiernym ssaniem w pokrywie butli. Filtr antybakteryjny, hydrofobowy. Zbiornik z poliwęglanu o pojemności max 2 litry. Zbiornik  z metalową pokrywą. Przewód silikonowy dł. min. 1,5 mb. Wózek jezdny z koszem na 4 kołach, minimum 2 koła z hamulcami. Maksymalna waga ssaka po zdjęciu z wózka nie więcej niż 6 kg.  Głośność max 45dB.
Temperatura sterylizacji max 121 C</t>
    </r>
  </si>
  <si>
    <r>
      <t xml:space="preserve">Stolik zabiegowy mobilny
</t>
    </r>
    <r>
      <rPr>
        <sz val="11"/>
        <rFont val="Arial"/>
        <family val="2"/>
        <charset val="238"/>
      </rPr>
      <t>Wózek wielofunkcyjny: regulowany wieszak na płyny infuzyjne, kosz uniwersalny, zamykany kosz na odpady, pojemnik odporny na przekłucia, kosz na cewniki, szuflady samoczynnie domykane. Wymiary min: [mm] szer./gł./wys. 690x540x1010</t>
    </r>
  </si>
  <si>
    <r>
      <t xml:space="preserve">Waga ze wzrostomierzem
</t>
    </r>
    <r>
      <rPr>
        <sz val="11"/>
        <rFont val="Arial"/>
        <family val="2"/>
        <charset val="238"/>
      </rPr>
      <t>Elektroniczna waga kolumnowa ze wzrostomierzem. Wyświetlacz z możliwością obracania od strony pacjenta lub lekarza/pielęgniarki. Funkcja BMI do podstawowej oceny stanu odżywienia pacjenta. Wymiary wagi nie mniejsze niż szer./wys./ gł . 294 / 831 / 417 mm, obciążenie maksymalne nie mniejsze niż 200 kg</t>
    </r>
  </si>
  <si>
    <r>
      <t xml:space="preserve">Materac piankowy
</t>
    </r>
    <r>
      <rPr>
        <sz val="11"/>
        <rFont val="Arial"/>
        <family val="2"/>
        <charset val="238"/>
      </rPr>
      <t>Materac piankowy przeciwodleżynowy paroprzepuszczalny, o wymiarach [mm] szr./ dł. 900/2000 (+/- 5%).</t>
    </r>
  </si>
  <si>
    <r>
      <t xml:space="preserve">Szafka przyłóżkowa dwustronna
</t>
    </r>
    <r>
      <rPr>
        <sz val="11"/>
        <rFont val="Arial"/>
        <family val="2"/>
        <charset val="238"/>
      </rPr>
      <t>Szafka przyłóżkowa dwustronna wykonana z płyty meblowej 18 mm, szafka wyposażona w jedna szufladę na prowadnicy rolkowej, kontenerek z półką i drzwiczkami, pomiędzy szufladą a kontenerkiem wolna przestrzeń; szafka wyposażona w dodatkowy blat boczny obrotowy o wymiarach 620x420mm( +/- 5%)  z regulacją wysokości  w zakresie nie mniejszym niż 800-1010mm; szafka na czterech kółkach w tym dwa z blokadą; szuflada i drzwiczki wyposażone w uchwyty do otwierania metalowe satynowe, szuflada i drzwiczki otwierane dwustronnie; wysokość 800 mm, szerokość 520 mm, głębokość 420 mm (+/- 5%) . Kolor płyty sosna bielona.</t>
    </r>
  </si>
  <si>
    <r>
      <t xml:space="preserve">Szafka przyłóżkowa dwustronna
</t>
    </r>
    <r>
      <rPr>
        <sz val="11"/>
        <rFont val="Arial"/>
        <family val="2"/>
        <charset val="238"/>
      </rPr>
      <t xml:space="preserve">Opis jak w poz.  17. Kolor płyty biały. </t>
    </r>
  </si>
  <si>
    <r>
      <t xml:space="preserve">Łóżko szpitalne/ rehabilitacyjne
</t>
    </r>
    <r>
      <rPr>
        <sz val="11"/>
        <rFont val="Arial"/>
        <family val="2"/>
        <charset val="238"/>
      </rPr>
      <t>Łóżko rehabilitacyjne czterosegmentowe, sterowane elektrycznie w obudowie drewnianej, konstrukcja łóżka wykonana z profili stalowych o wym. 50x20mm (+/- 5%) malowanych proszkowo w kolorze zbliżonym do koloru obudowy, obudowa łóżka  z drewna i płyty laminowanej w komplecie z drewnianymi poręczami bocznymi poruszającymi się w  ceowniku aluminiowym półzamkniętym o wymiarach 20x20 mm (+/- 5%).  Szczyt łóżka w formie skrzyni przód i tył płyta laminowana, słupki oraz krawędź górna z drewna bukowego, złożone barierki wystają ponad leże maksymalnie 20 mm (bez materaca), regulacja kąta ramki podudzia  mechanizmem zapadkowym – przesuw wzdłużny systemem rolkowym . Kolor - sosna bielona.</t>
    </r>
  </si>
  <si>
    <r>
      <t xml:space="preserve">Łóżko szpitalne/ rehabilitacyjne
</t>
    </r>
    <r>
      <rPr>
        <sz val="11"/>
        <rFont val="Arial"/>
        <family val="2"/>
        <charset val="238"/>
      </rPr>
      <t>Łóżko rehabilitacyjne czterosegmentowe, sterowane elektrycznie w obudowie drewnianej, konstrukcja łóżka wykonana z profili stalowych o wym. 50x20mm (+/- 5%)  malowanych proszkowo w kolorze zbliżonym do koloru obudowy, obudowa łóżka z drewna i płyty laminowanej w komplecie z drewnianymi poręczami bocznymi dzielonymi na dwie części, w stosunku 40:60. Szczyt łóżka w formie skrzyni przód i tył płyta laminowana, słupki oraz krawędź górna z drewna, złożone barierki wystają ponad leże maksymalnie 20 mm  (bez materaca), regulacja kąta ramki podudzia  mechanizmem zapadkowym – przesuw wzdłużny systemem rolkowym . Kolor - sosna bielona.</t>
    </r>
  </si>
  <si>
    <r>
      <t xml:space="preserve">Łóżko szpitalne rehabilitacyjne  (wysięgnik z podwieszką, statyw przyłóżkowy na kroplówki)
</t>
    </r>
    <r>
      <rPr>
        <sz val="11"/>
        <rFont val="Arial"/>
        <family val="2"/>
        <charset val="238"/>
      </rPr>
      <t>Łóżko rehabilitacyjne czterosegmentowe, sterowane elektrycznie w obudowie drewnianej, konstrukcja łóżka wykonana z profili stalowych o wym. 50x20mm (+/- 5%)  malowanych proszkowo w kolorze zbliżonym do koloru obudowy, obudowa łóżka z drewna i płyty laminowanej w komplecie z drewnianymi poręczami bocznymi poruszającymi się w  ceowniku aluminiowym półzamkniętym o wymiarach 20x20 mm  (+/- 5%). Szczyt łóżka w formie skrzyni , przód i tył płyta laminowana , słupki oraz krawędź górna z drewna, złożone barierki wystają ponad leże maksymalnie 20 mm  ( bez materaca), regulacja kąta ramki podudzia  mechanizmem zapadkowym – przesuw wzdłużny systemem rolkowym, w wyposażeniu: wysięgnik z podwieszką, statyw przyłóżkowy na kroplówki . Kolor - sosna bielona.</t>
    </r>
  </si>
  <si>
    <r>
      <t xml:space="preserve">Łóżko szpitalne elektryczne/rehabilitacyjne  (wysięgnik z podwieszką, statyw przyłóżkowy na kroplówki)
</t>
    </r>
    <r>
      <rPr>
        <sz val="11"/>
        <rFont val="Arial"/>
        <family val="2"/>
        <charset val="238"/>
      </rPr>
      <t>Łóżko rehabilitacyjne czterosegmentowe, sterowane elektrycznie w obudowie drewnianej, konstrukcja łóżka wykonana z profili stalowych o wym. 50x20mm (+/-5%) malowanych proszkowo kolorze zbliżonym do koloru obudowy, obudowa łóżka z drewna i płyty laminowanej w komplecie z drewnianymi poręczami bocznymi dzielonymi na dwie części, w stosunku 40:60.  Szczyt łóżka w formie skrzyni , przód i tył płyta laminowana , słupki oraz krawędź górna z drewna, złożone barierki wystają ponad leże maksymalnie 2 cm  (bez materaca), regulacja kąta ramki podudzia  mechanizmem zapadkowym – przesuw wzdłużny systemem rolkowym, w wyposażeniu: wysięgnik z podwieszką, statyw przyłóżkowy na kroplówki . Kolor - sosna bielona.</t>
    </r>
  </si>
  <si>
    <r>
      <t xml:space="preserve">Fotel do pobierania krwi
</t>
    </r>
    <r>
      <rPr>
        <sz val="11"/>
        <rFont val="Arial"/>
        <family val="2"/>
        <charset val="238"/>
      </rPr>
      <t>Stanowisko do pobierania krwi-  zintegrowanie krzesła i stolika zabiegowego, przeznaczony  do ułatwienia przeprowadzenia zabiegu iniekcji na prawym lub lewym przedramieniu osoby poddawanej zabiegowi. Wyrób wyposażony we wspornik "podłokietnik", służący do podparcia przedramienia pacjenta lub osoby poddawanej zabiegowi. Budowa: półka stanowiska podłokietnik lub podłokietniki regulowane, pokrętło regulacji położenia i wysokości podłokietnika, siedzisko-oparcie, rama stanowiska. Wymiary całkowite: szer./dł./wys. 606/805/825 mm (+/- 5%). Dopuszczalne obciążenie nie mniejsze niż 120 kg</t>
    </r>
  </si>
  <si>
    <r>
      <t xml:space="preserve">Waga krzesełkowa 
</t>
    </r>
    <r>
      <rPr>
        <sz val="11"/>
        <rFont val="Arial"/>
        <family val="2"/>
        <charset val="238"/>
      </rPr>
      <t xml:space="preserve"> Elektroniczna waga do ważenia w pozycji siedzącej. Siedzisko wykonane z ABS, Minimum 4 podgumowane, łożyska,  2 kółka z hamulcami. Wyświetlacz LCD. Wysokość cyfr min. 20 mm Dopuszczalne obciążenie nie mniejsze niż 200 kg. Wymiary wagi (szer. x wys. x głęb.) 563 x 897 x 956 mm  (+/- 5%). Rozmiar siedziska  szer.  x gł. x wys. 430 x 370 x 430 mm    (+/- 5%)
</t>
    </r>
  </si>
  <si>
    <r>
      <t xml:space="preserve">Leżanka lekarska
</t>
    </r>
    <r>
      <rPr>
        <sz val="11"/>
        <rFont val="Arial"/>
        <family val="2"/>
        <charset val="238"/>
      </rPr>
      <t>Leżanka lekarska wykonana z rur stalowych, pokrytych lakierem proszkowym, odpornym na promieniowanie UV. Segmenty leża oraz zagłówka tapicerowane.
Wymiary dł./szer./wys. 1900/ 550/550 mm  (+/- 5%). Kątowa regulacja segmentu zagłówka w zakresie nie mniejszym niż (od  - 30 °do +45 °), dopuszczalne obciążenie nie mniejsze niż 180 kg</t>
    </r>
  </si>
  <si>
    <t>Załącznik nr 5b do SIWZ i nr 1 do umowy</t>
  </si>
  <si>
    <r>
      <t xml:space="preserve">Lampa bakteriobójcza mobilna                                              </t>
    </r>
    <r>
      <rPr>
        <sz val="11"/>
        <rFont val="Arial"/>
        <family val="2"/>
        <charset val="238"/>
      </rPr>
      <t xml:space="preserve"> Przepływowa lampa bakteriobójcze z licznikiem czasu pracy promienników. Możliwośc przebywania personelu w pomieszczeniu podczas pracy lamp. Wykonana z blachy kwasoodpornej INOX, wymuszony obieg powietrza,                                    moc min. 60 W</t>
    </r>
  </si>
  <si>
    <t>L.P.</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</si>
</sst>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charset val="238"/>
    </font>
    <font>
      <b/>
      <sz val="14"/>
      <color rgb="FF000000"/>
      <name val="Calibri"/>
      <family val="2"/>
      <charset val="238"/>
    </font>
    <font>
      <b/>
      <sz val="13"/>
      <color rgb="FF000000"/>
      <name val="Calibri"/>
      <family val="2"/>
      <charset val="238"/>
    </font>
    <font>
      <b/>
      <sz val="13"/>
      <color rgb="FF000000"/>
      <name val="Times New Roman"/>
      <family val="1"/>
      <charset val="238"/>
    </font>
    <font>
      <b/>
      <sz val="11"/>
      <color rgb="FF000000"/>
      <name val="Arial"/>
      <family val="2"/>
      <charset val="238"/>
    </font>
    <font>
      <sz val="11"/>
      <color rgb="FF000000"/>
      <name val="Arial"/>
      <family val="2"/>
      <charset val="238"/>
    </font>
    <font>
      <b/>
      <sz val="11"/>
      <name val="Arial"/>
      <family val="2"/>
      <charset val="238"/>
    </font>
    <font>
      <sz val="11"/>
      <name val="Arial"/>
      <family val="2"/>
      <charset val="238"/>
    </font>
    <font>
      <sz val="11"/>
      <color rgb="FFFF0000"/>
      <name val="Arial"/>
      <family val="2"/>
      <charset val="238"/>
    </font>
    <font>
      <b/>
      <sz val="11"/>
      <color rgb="FF000000"/>
      <name val="Calibri"/>
      <family val="2"/>
      <charset val="238"/>
    </font>
    <font>
      <b/>
      <sz val="16"/>
      <color rgb="FF000000"/>
      <name val="Calibri"/>
      <family val="2"/>
      <charset val="238"/>
    </font>
    <font>
      <b/>
      <sz val="20"/>
      <color rgb="FFFF0000"/>
      <name val="Calibri"/>
      <family val="2"/>
      <charset val="238"/>
    </font>
    <font>
      <b/>
      <sz val="14"/>
      <color rgb="FF000000"/>
      <name val="Times New Roman"/>
      <family val="1"/>
      <charset val="238"/>
    </font>
    <font>
      <b/>
      <sz val="11"/>
      <color rgb="FF000000"/>
      <name val="Times New Roman"/>
      <family val="1"/>
      <charset val="238"/>
    </font>
    <font>
      <sz val="7"/>
      <color rgb="FF000000"/>
      <name val="Times New Roman"/>
      <family val="1"/>
      <charset val="238"/>
    </font>
    <font>
      <b/>
      <sz val="12"/>
      <color rgb="FF000000"/>
      <name val="Arial"/>
      <family val="2"/>
      <charset val="238"/>
    </font>
    <font>
      <vertAlign val="superscript"/>
      <sz val="11"/>
      <color rgb="FF000000"/>
      <name val="Arial"/>
      <family val="2"/>
      <charset val="238"/>
    </font>
    <font>
      <sz val="13.5"/>
      <color rgb="FF000000"/>
      <name val="Calibri"/>
      <family val="2"/>
      <charset val="238"/>
    </font>
    <font>
      <sz val="18"/>
      <color rgb="FF000000"/>
      <name val="Calibri"/>
      <family val="2"/>
      <charset val="238"/>
    </font>
    <font>
      <b/>
      <sz val="10"/>
      <name val="Arial"/>
      <family val="2"/>
      <charset val="238"/>
    </font>
    <font>
      <sz val="11.5"/>
      <name val="Arial"/>
      <family val="2"/>
      <charset val="238"/>
    </font>
  </fonts>
  <fills count="2">
    <fill>
      <patternFill patternType="none"/>
    </fill>
    <fill>
      <patternFill patternType="gray125"/>
    </fill>
  </fills>
  <borders count="11">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diagonal/>
    </border>
  </borders>
  <cellStyleXfs count="1">
    <xf numFmtId="0" fontId="0" fillId="0" borderId="0"/>
  </cellStyleXfs>
  <cellXfs count="85">
    <xf numFmtId="0" fontId="0" fillId="0" borderId="0" xfId="0"/>
    <xf numFmtId="0" fontId="0" fillId="0" borderId="0" xfId="0" applyAlignment="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4" fillId="0" borderId="6" xfId="0" applyFont="1" applyBorder="1" applyAlignment="1">
      <alignment horizontal="center" vertical="center" wrapText="1"/>
    </xf>
    <xf numFmtId="0" fontId="6" fillId="0" borderId="4" xfId="0" applyFont="1" applyBorder="1" applyAlignment="1">
      <alignment horizontal="center" vertical="center" wrapText="1"/>
    </xf>
    <xf numFmtId="0" fontId="7" fillId="0" borderId="3" xfId="0" applyFont="1" applyBorder="1" applyAlignment="1">
      <alignment horizontal="center" vertical="center" wrapText="1"/>
    </xf>
    <xf numFmtId="4" fontId="7" fillId="0" borderId="3" xfId="0" applyNumberFormat="1" applyFont="1" applyBorder="1" applyAlignment="1">
      <alignment horizontal="right" vertical="center" wrapText="1"/>
    </xf>
    <xf numFmtId="0" fontId="5"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horizontal="left"/>
    </xf>
    <xf numFmtId="0" fontId="9" fillId="0" borderId="0" xfId="0" applyFont="1"/>
    <xf numFmtId="0" fontId="2" fillId="0" borderId="3" xfId="0" applyFont="1" applyBorder="1" applyAlignment="1">
      <alignment horizontal="left"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xf numFmtId="4" fontId="5" fillId="0" borderId="4" xfId="0" applyNumberFormat="1" applyFont="1" applyBorder="1" applyAlignment="1">
      <alignment vertical="center" wrapText="1"/>
    </xf>
    <xf numFmtId="0" fontId="5" fillId="0" borderId="9" xfId="0" applyFont="1" applyBorder="1" applyAlignment="1">
      <alignment horizontal="center" vertical="center" wrapText="1"/>
    </xf>
    <xf numFmtId="4" fontId="5" fillId="0" borderId="5" xfId="0" applyNumberFormat="1"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4"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5" xfId="0" applyFont="1" applyBorder="1" applyAlignment="1">
      <alignment vertical="center" wrapText="1"/>
    </xf>
    <xf numFmtId="0" fontId="4" fillId="0" borderId="10" xfId="0" applyFont="1" applyBorder="1" applyAlignment="1">
      <alignment horizontal="center" wrapText="1"/>
    </xf>
    <xf numFmtId="0" fontId="5" fillId="0" borderId="3" xfId="0" applyFont="1" applyBorder="1" applyAlignment="1">
      <alignment horizontal="justify" vertical="center" wrapText="1"/>
    </xf>
    <xf numFmtId="0" fontId="0" fillId="0" borderId="5" xfId="0" applyBorder="1"/>
    <xf numFmtId="0" fontId="5" fillId="0" borderId="8" xfId="0" applyFont="1" applyBorder="1" applyAlignment="1">
      <alignment horizontal="justify" vertical="center" wrapText="1"/>
    </xf>
    <xf numFmtId="0" fontId="0" fillId="0" borderId="5" xfId="0" applyBorder="1" applyAlignment="1">
      <alignment vertical="top" wrapText="1"/>
    </xf>
    <xf numFmtId="0" fontId="1" fillId="0" borderId="8" xfId="0" applyFont="1" applyBorder="1" applyAlignment="1">
      <alignment horizontal="center"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8" xfId="0" applyFont="1" applyBorder="1" applyAlignment="1">
      <alignment vertical="center" wrapText="1"/>
    </xf>
    <xf numFmtId="0" fontId="0" fillId="0" borderId="8" xfId="0" applyBorder="1" applyAlignment="1">
      <alignment vertical="top" wrapText="1"/>
    </xf>
    <xf numFmtId="49" fontId="5" fillId="0" borderId="6" xfId="0" applyNumberFormat="1" applyFont="1" applyBorder="1" applyAlignment="1">
      <alignment horizontal="left" vertical="top" wrapText="1"/>
    </xf>
    <xf numFmtId="0" fontId="0" fillId="0" borderId="6" xfId="0" applyBorder="1" applyAlignment="1">
      <alignment vertical="top" wrapText="1"/>
    </xf>
    <xf numFmtId="0" fontId="4" fillId="0" borderId="6" xfId="0" applyFont="1" applyBorder="1" applyAlignment="1">
      <alignment horizontal="justify" vertical="center" wrapText="1"/>
    </xf>
    <xf numFmtId="0" fontId="5" fillId="0" borderId="10" xfId="0" applyFont="1" applyBorder="1" applyAlignment="1">
      <alignment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wrapText="1"/>
    </xf>
    <xf numFmtId="4" fontId="7" fillId="0" borderId="4" xfId="0" applyNumberFormat="1" applyFont="1" applyBorder="1" applyAlignment="1">
      <alignment horizontal="right" vertical="center" wrapText="1"/>
    </xf>
    <xf numFmtId="0" fontId="19" fillId="0" borderId="4" xfId="0" applyFont="1" applyBorder="1" applyAlignment="1">
      <alignment horizontal="center" vertical="center"/>
    </xf>
    <xf numFmtId="4" fontId="20" fillId="0" borderId="4" xfId="0" applyNumberFormat="1" applyFont="1" applyBorder="1" applyAlignment="1">
      <alignment horizontal="right" vertical="center" wrapText="1"/>
    </xf>
    <xf numFmtId="0" fontId="6" fillId="0" borderId="6" xfId="0" applyFont="1" applyBorder="1" applyAlignment="1">
      <alignment horizontal="center" vertical="center" wrapText="1"/>
    </xf>
    <xf numFmtId="0" fontId="7" fillId="0" borderId="9" xfId="0" applyFont="1" applyBorder="1" applyAlignment="1">
      <alignment horizontal="center" vertical="center" wrapText="1"/>
    </xf>
    <xf numFmtId="4" fontId="7" fillId="0" borderId="9" xfId="0" applyNumberFormat="1" applyFont="1" applyBorder="1" applyAlignment="1">
      <alignment horizontal="right"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top" wrapText="1"/>
    </xf>
    <xf numFmtId="0" fontId="0" fillId="0" borderId="4" xfId="0" applyFont="1" applyBorder="1" applyAlignment="1">
      <alignment horizontal="right"/>
    </xf>
    <xf numFmtId="0" fontId="5"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3" xfId="0" applyFont="1" applyBorder="1" applyAlignment="1">
      <alignment horizontal="center" vertical="center"/>
    </xf>
    <xf numFmtId="4" fontId="5" fillId="0" borderId="3" xfId="0" applyNumberFormat="1" applyFont="1" applyBorder="1" applyAlignment="1">
      <alignment horizontal="right" vertical="center" wrapText="1"/>
    </xf>
    <xf numFmtId="9" fontId="5" fillId="0" borderId="3" xfId="0" applyNumberFormat="1"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4" fontId="5" fillId="0" borderId="4" xfId="0" applyNumberFormat="1" applyFont="1" applyBorder="1" applyAlignment="1">
      <alignment horizontal="right" vertical="center" wrapText="1"/>
    </xf>
    <xf numFmtId="9" fontId="5" fillId="0" borderId="4" xfId="0" applyNumberFormat="1" applyFont="1" applyBorder="1" applyAlignment="1">
      <alignment horizontal="center" vertical="center" wrapText="1"/>
    </xf>
    <xf numFmtId="0" fontId="5" fillId="0" borderId="4" xfId="0" applyFont="1" applyBorder="1" applyAlignment="1">
      <alignment vertical="center" wrapText="1"/>
    </xf>
    <xf numFmtId="0" fontId="4" fillId="0" borderId="3" xfId="0" applyFont="1" applyBorder="1" applyAlignment="1">
      <alignment horizontal="right" vertical="center" wrapText="1"/>
    </xf>
    <xf numFmtId="4" fontId="15" fillId="0" borderId="4" xfId="0" applyNumberFormat="1" applyFont="1" applyBorder="1" applyAlignment="1">
      <alignment horizontal="center" vertical="center" wrapText="1"/>
    </xf>
    <xf numFmtId="0" fontId="4" fillId="0" borderId="9" xfId="0" applyFont="1" applyBorder="1" applyAlignment="1">
      <alignment horizontal="right" vertical="center" wrapText="1"/>
    </xf>
    <xf numFmtId="0" fontId="0" fillId="0" borderId="5" xfId="0" applyBorder="1" applyAlignment="1">
      <alignment vertical="top" wrapText="1"/>
    </xf>
    <xf numFmtId="0" fontId="1" fillId="0" borderId="3" xfId="0" applyFont="1" applyBorder="1" applyAlignment="1">
      <alignment horizontal="center" vertical="center" wrapText="1"/>
    </xf>
    <xf numFmtId="0" fontId="2" fillId="0" borderId="5" xfId="0" applyFont="1" applyBorder="1" applyAlignment="1">
      <alignment horizontal="center" vertical="top" wrapText="1"/>
    </xf>
    <xf numFmtId="0" fontId="5" fillId="0" borderId="3" xfId="0" applyFont="1" applyBorder="1" applyAlignment="1">
      <alignment horizontal="left" vertical="center"/>
    </xf>
    <xf numFmtId="0" fontId="4" fillId="0" borderId="4" xfId="0" applyFont="1" applyBorder="1" applyAlignment="1">
      <alignment horizontal="right" vertical="center" wrapText="1"/>
    </xf>
    <xf numFmtId="4" fontId="4" fillId="0" borderId="4" xfId="0" applyNumberFormat="1" applyFont="1" applyBorder="1" applyAlignment="1">
      <alignment horizontal="right" vertical="center" wrapText="1"/>
    </xf>
    <xf numFmtId="0" fontId="5" fillId="0" borderId="3" xfId="0" applyFont="1" applyBorder="1" applyAlignment="1">
      <alignment horizontal="left" vertical="top" wrapText="1"/>
    </xf>
    <xf numFmtId="0" fontId="5" fillId="0" borderId="3" xfId="0" applyFont="1" applyBorder="1" applyAlignment="1">
      <alignment vertical="center" wrapText="1"/>
    </xf>
    <xf numFmtId="0" fontId="5" fillId="0" borderId="4" xfId="0" applyFont="1" applyBorder="1" applyAlignment="1">
      <alignment horizontal="justify" vertical="center" wrapText="1"/>
    </xf>
    <xf numFmtId="4" fontId="15" fillId="0" borderId="4" xfId="0" applyNumberFormat="1" applyFont="1" applyBorder="1" applyAlignment="1">
      <alignment horizontal="right" vertical="center" wrapText="1"/>
    </xf>
    <xf numFmtId="4" fontId="5" fillId="0" borderId="4" xfId="0" applyNumberFormat="1" applyFont="1" applyBorder="1" applyAlignment="1">
      <alignment horizontal="center" vertical="center" wrapText="1"/>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F413D"/>
      <rgbColor rgb="FF666699"/>
      <rgbColor rgb="FF969696"/>
      <rgbColor rgb="FF003366"/>
      <rgbColor rgb="FF339966"/>
      <rgbColor rgb="FF111111"/>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216480</xdr:colOff>
      <xdr:row>36</xdr:row>
      <xdr:rowOff>51955</xdr:rowOff>
    </xdr:from>
    <xdr:to>
      <xdr:col>6</xdr:col>
      <xdr:colOff>346365</xdr:colOff>
      <xdr:row>41</xdr:row>
      <xdr:rowOff>103909</xdr:rowOff>
    </xdr:to>
    <xdr:pic>
      <xdr:nvPicPr>
        <xdr:cNvPr id="3" name="Obraz 2"/>
        <xdr:cNvPicPr>
          <a:picLocks noChangeAspect="1"/>
        </xdr:cNvPicPr>
      </xdr:nvPicPr>
      <xdr:blipFill>
        <a:blip xmlns:r="http://schemas.openxmlformats.org/officeDocument/2006/relationships" r:embed="rId1"/>
        <a:stretch>
          <a:fillRect/>
        </a:stretch>
      </xdr:blipFill>
      <xdr:spPr>
        <a:xfrm>
          <a:off x="216480" y="44083432"/>
          <a:ext cx="7126430" cy="1004454"/>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tabSelected="1" zoomScale="110" zoomScaleNormal="110" workbookViewId="0">
      <pane ySplit="3" topLeftCell="A28" activePane="bottomLeft" state="frozen"/>
      <selection pane="bottomLeft" activeCell="A4" sqref="A4:D29"/>
    </sheetView>
  </sheetViews>
  <sheetFormatPr defaultRowHeight="15" x14ac:dyDescent="0.25"/>
  <cols>
    <col min="1" max="1" width="6" style="10" customWidth="1"/>
    <col min="2" max="2" width="59.42578125" customWidth="1"/>
    <col min="3" max="4" width="8.7109375" customWidth="1"/>
    <col min="5" max="5" width="11.140625" customWidth="1"/>
    <col min="6" max="6" width="10.85546875" customWidth="1"/>
    <col min="7" max="7" width="12.7109375" customWidth="1"/>
    <col min="8" max="1025" width="8.7109375" customWidth="1"/>
  </cols>
  <sheetData>
    <row r="1" spans="1:7" s="11" customFormat="1" ht="36.75" customHeight="1" thickBot="1" x14ac:dyDescent="0.3">
      <c r="A1" s="10"/>
      <c r="B1" t="s">
        <v>286</v>
      </c>
      <c r="C1"/>
      <c r="D1"/>
      <c r="E1"/>
      <c r="F1"/>
      <c r="G1"/>
    </row>
    <row r="2" spans="1:7" s="11" customFormat="1" ht="104.25" customHeight="1" x14ac:dyDescent="0.25">
      <c r="A2" s="56" t="s">
        <v>258</v>
      </c>
      <c r="B2" s="56"/>
      <c r="C2" s="56"/>
      <c r="D2" s="56"/>
      <c r="E2" s="56"/>
      <c r="F2" s="56"/>
      <c r="G2" s="56"/>
    </row>
    <row r="3" spans="1:7" s="15" customFormat="1" ht="21.75" customHeight="1" thickBot="1" x14ac:dyDescent="0.35">
      <c r="A3" s="57" t="s">
        <v>11</v>
      </c>
      <c r="B3" s="57"/>
      <c r="C3" s="57"/>
      <c r="D3" s="57"/>
      <c r="E3" s="57"/>
      <c r="F3" s="57"/>
      <c r="G3" s="57"/>
    </row>
    <row r="4" spans="1:7" ht="114.75" customHeight="1" thickBot="1" x14ac:dyDescent="0.3">
      <c r="A4" s="12" t="s">
        <v>288</v>
      </c>
      <c r="B4" s="13" t="s">
        <v>1</v>
      </c>
      <c r="C4" s="14" t="s">
        <v>2</v>
      </c>
      <c r="D4" s="14" t="s">
        <v>3</v>
      </c>
      <c r="E4" s="14" t="s">
        <v>4</v>
      </c>
      <c r="F4" s="14" t="s">
        <v>5</v>
      </c>
      <c r="G4" s="14" t="s">
        <v>6</v>
      </c>
    </row>
    <row r="5" spans="1:7" ht="107.25" customHeight="1" thickBot="1" x14ac:dyDescent="0.3">
      <c r="A5" s="47">
        <v>1</v>
      </c>
      <c r="B5" s="9" t="s">
        <v>262</v>
      </c>
      <c r="C5" s="48" t="s">
        <v>7</v>
      </c>
      <c r="D5" s="5">
        <v>2</v>
      </c>
      <c r="E5" s="49"/>
      <c r="F5" s="16"/>
      <c r="G5" s="16"/>
    </row>
    <row r="6" spans="1:7" ht="108.75" customHeight="1" thickBot="1" x14ac:dyDescent="0.3">
      <c r="A6" s="50">
        <v>2</v>
      </c>
      <c r="B6" s="9" t="s">
        <v>263</v>
      </c>
      <c r="C6" s="48" t="s">
        <v>7</v>
      </c>
      <c r="D6" s="5">
        <v>1</v>
      </c>
      <c r="E6" s="49"/>
      <c r="F6" s="16"/>
      <c r="G6" s="16"/>
    </row>
    <row r="7" spans="1:7" ht="87" thickBot="1" x14ac:dyDescent="0.3">
      <c r="A7" s="47">
        <v>3</v>
      </c>
      <c r="B7" s="9" t="s">
        <v>264</v>
      </c>
      <c r="C7" s="48" t="s">
        <v>7</v>
      </c>
      <c r="D7" s="5">
        <v>2</v>
      </c>
      <c r="E7" s="49"/>
      <c r="F7" s="16"/>
      <c r="G7" s="16"/>
    </row>
    <row r="8" spans="1:7" ht="151.5" customHeight="1" thickBot="1" x14ac:dyDescent="0.3">
      <c r="A8" s="50">
        <v>4</v>
      </c>
      <c r="B8" s="9" t="s">
        <v>265</v>
      </c>
      <c r="C8" s="48" t="s">
        <v>7</v>
      </c>
      <c r="D8" s="5">
        <v>1</v>
      </c>
      <c r="E8" s="49"/>
      <c r="F8" s="16"/>
      <c r="G8" s="16"/>
    </row>
    <row r="9" spans="1:7" ht="81.75" customHeight="1" thickBot="1" x14ac:dyDescent="0.3">
      <c r="A9" s="47">
        <v>5</v>
      </c>
      <c r="B9" s="5" t="s">
        <v>266</v>
      </c>
      <c r="C9" s="48" t="s">
        <v>7</v>
      </c>
      <c r="D9" s="5">
        <v>1</v>
      </c>
      <c r="E9" s="49"/>
      <c r="F9" s="16"/>
      <c r="G9" s="16"/>
    </row>
    <row r="10" spans="1:7" ht="87" thickBot="1" x14ac:dyDescent="0.3">
      <c r="A10" s="50">
        <v>6</v>
      </c>
      <c r="B10" s="5" t="s">
        <v>287</v>
      </c>
      <c r="C10" s="48" t="s">
        <v>7</v>
      </c>
      <c r="D10" s="5">
        <v>1</v>
      </c>
      <c r="E10" s="49"/>
      <c r="F10" s="16"/>
      <c r="G10" s="16"/>
    </row>
    <row r="11" spans="1:7" ht="172.5" thickBot="1" x14ac:dyDescent="0.3">
      <c r="A11" s="47">
        <v>7</v>
      </c>
      <c r="B11" s="9" t="s">
        <v>267</v>
      </c>
      <c r="C11" s="48" t="s">
        <v>7</v>
      </c>
      <c r="D11" s="5">
        <v>1</v>
      </c>
      <c r="E11" s="49"/>
      <c r="F11" s="16"/>
      <c r="G11" s="16"/>
    </row>
    <row r="12" spans="1:7" ht="87" thickBot="1" x14ac:dyDescent="0.3">
      <c r="A12" s="50">
        <v>8</v>
      </c>
      <c r="B12" s="5" t="s">
        <v>268</v>
      </c>
      <c r="C12" s="48" t="s">
        <v>7</v>
      </c>
      <c r="D12" s="5">
        <v>2</v>
      </c>
      <c r="E12" s="49"/>
      <c r="F12" s="16"/>
      <c r="G12" s="16"/>
    </row>
    <row r="13" spans="1:7" ht="93.75" customHeight="1" thickBot="1" x14ac:dyDescent="0.3">
      <c r="A13" s="47">
        <v>9</v>
      </c>
      <c r="B13" s="5" t="s">
        <v>269</v>
      </c>
      <c r="C13" s="48" t="s">
        <v>7</v>
      </c>
      <c r="D13" s="5">
        <v>2</v>
      </c>
      <c r="E13" s="49"/>
      <c r="F13" s="16"/>
      <c r="G13" s="16"/>
    </row>
    <row r="14" spans="1:7" ht="144" thickBot="1" x14ac:dyDescent="0.3">
      <c r="A14" s="50">
        <v>10</v>
      </c>
      <c r="B14" s="9" t="s">
        <v>270</v>
      </c>
      <c r="C14" s="48" t="s">
        <v>7</v>
      </c>
      <c r="D14" s="5">
        <v>1</v>
      </c>
      <c r="E14" s="49"/>
      <c r="F14" s="16"/>
      <c r="G14" s="16"/>
    </row>
    <row r="15" spans="1:7" ht="129.75" customHeight="1" thickBot="1" x14ac:dyDescent="0.3">
      <c r="A15" s="47">
        <v>11</v>
      </c>
      <c r="B15" s="5" t="s">
        <v>271</v>
      </c>
      <c r="C15" s="48" t="s">
        <v>7</v>
      </c>
      <c r="D15" s="5">
        <v>2</v>
      </c>
      <c r="E15" s="51"/>
      <c r="F15" s="16"/>
      <c r="G15" s="16"/>
    </row>
    <row r="16" spans="1:7" ht="65.25" customHeight="1" thickBot="1" x14ac:dyDescent="0.3">
      <c r="A16" s="50">
        <v>12</v>
      </c>
      <c r="B16" s="9" t="s">
        <v>272</v>
      </c>
      <c r="C16" s="48" t="s">
        <v>7</v>
      </c>
      <c r="D16" s="5">
        <v>2</v>
      </c>
      <c r="E16" s="49"/>
      <c r="F16" s="16"/>
      <c r="G16" s="16"/>
    </row>
    <row r="17" spans="1:7" ht="201" thickBot="1" x14ac:dyDescent="0.3">
      <c r="A17" s="47">
        <v>13</v>
      </c>
      <c r="B17" s="9" t="s">
        <v>273</v>
      </c>
      <c r="C17" s="48" t="s">
        <v>7</v>
      </c>
      <c r="D17" s="5">
        <v>1</v>
      </c>
      <c r="E17" s="49"/>
      <c r="F17" s="16"/>
      <c r="G17" s="16"/>
    </row>
    <row r="18" spans="1:7" ht="87" thickBot="1" x14ac:dyDescent="0.3">
      <c r="A18" s="50">
        <v>14</v>
      </c>
      <c r="B18" s="5" t="s">
        <v>274</v>
      </c>
      <c r="C18" s="48" t="s">
        <v>7</v>
      </c>
      <c r="D18" s="5">
        <v>1</v>
      </c>
      <c r="E18" s="49"/>
      <c r="F18" s="16"/>
      <c r="G18" s="16"/>
    </row>
    <row r="19" spans="1:7" ht="108.75" customHeight="1" thickBot="1" x14ac:dyDescent="0.3">
      <c r="A19" s="47">
        <v>15</v>
      </c>
      <c r="B19" s="5" t="s">
        <v>275</v>
      </c>
      <c r="C19" s="48" t="s">
        <v>7</v>
      </c>
      <c r="D19" s="5">
        <v>1</v>
      </c>
      <c r="E19" s="49"/>
      <c r="F19" s="16"/>
      <c r="G19" s="16"/>
    </row>
    <row r="20" spans="1:7" ht="54.75" customHeight="1" thickBot="1" x14ac:dyDescent="0.3">
      <c r="A20" s="50">
        <v>16</v>
      </c>
      <c r="B20" s="5" t="s">
        <v>276</v>
      </c>
      <c r="C20" s="48" t="s">
        <v>7</v>
      </c>
      <c r="D20" s="5">
        <v>10</v>
      </c>
      <c r="E20" s="49"/>
      <c r="F20" s="16"/>
      <c r="G20" s="16"/>
    </row>
    <row r="21" spans="1:7" ht="186.75" thickBot="1" x14ac:dyDescent="0.3">
      <c r="A21" s="47">
        <v>17</v>
      </c>
      <c r="B21" s="5" t="s">
        <v>277</v>
      </c>
      <c r="C21" s="48" t="s">
        <v>7</v>
      </c>
      <c r="D21" s="5">
        <v>24</v>
      </c>
      <c r="E21" s="49"/>
      <c r="F21" s="16"/>
      <c r="G21" s="16"/>
    </row>
    <row r="22" spans="1:7" ht="30" thickBot="1" x14ac:dyDescent="0.3">
      <c r="A22" s="47">
        <v>18</v>
      </c>
      <c r="B22" s="52" t="s">
        <v>278</v>
      </c>
      <c r="C22" s="53" t="s">
        <v>7</v>
      </c>
      <c r="D22" s="53">
        <f>6</f>
        <v>6</v>
      </c>
      <c r="E22" s="54"/>
      <c r="F22" s="18"/>
      <c r="G22" s="16"/>
    </row>
    <row r="23" spans="1:7" ht="201" thickBot="1" x14ac:dyDescent="0.3">
      <c r="A23" s="50">
        <v>19</v>
      </c>
      <c r="B23" s="55" t="s">
        <v>279</v>
      </c>
      <c r="C23" s="6" t="s">
        <v>7</v>
      </c>
      <c r="D23" s="6">
        <v>18</v>
      </c>
      <c r="E23" s="7"/>
      <c r="F23" s="16"/>
      <c r="G23" s="16"/>
    </row>
    <row r="24" spans="1:7" ht="186.75" thickBot="1" x14ac:dyDescent="0.3">
      <c r="A24" s="47">
        <v>20</v>
      </c>
      <c r="B24" s="5" t="s">
        <v>280</v>
      </c>
      <c r="C24" s="48" t="s">
        <v>7</v>
      </c>
      <c r="D24" s="5">
        <v>5</v>
      </c>
      <c r="E24" s="49"/>
      <c r="F24" s="16"/>
      <c r="G24" s="16"/>
    </row>
    <row r="25" spans="1:7" ht="244.5" thickBot="1" x14ac:dyDescent="0.3">
      <c r="A25" s="50">
        <v>21</v>
      </c>
      <c r="B25" s="52" t="s">
        <v>281</v>
      </c>
      <c r="C25" s="53" t="s">
        <v>7</v>
      </c>
      <c r="D25" s="53">
        <v>12</v>
      </c>
      <c r="E25" s="54"/>
      <c r="F25" s="16"/>
      <c r="G25" s="16"/>
    </row>
    <row r="26" spans="1:7" ht="230.25" thickBot="1" x14ac:dyDescent="0.3">
      <c r="A26" s="47">
        <v>22</v>
      </c>
      <c r="B26" s="5" t="s">
        <v>282</v>
      </c>
      <c r="C26" s="48" t="s">
        <v>7</v>
      </c>
      <c r="D26" s="5">
        <v>5</v>
      </c>
      <c r="E26" s="49"/>
      <c r="F26" s="16"/>
      <c r="G26" s="16"/>
    </row>
    <row r="27" spans="1:7" ht="186.75" thickBot="1" x14ac:dyDescent="0.3">
      <c r="A27" s="50">
        <v>23</v>
      </c>
      <c r="B27" s="5" t="s">
        <v>283</v>
      </c>
      <c r="C27" s="6" t="s">
        <v>7</v>
      </c>
      <c r="D27" s="6">
        <v>1</v>
      </c>
      <c r="E27" s="7"/>
      <c r="F27" s="16"/>
      <c r="G27" s="16"/>
    </row>
    <row r="28" spans="1:7" ht="129.75" thickBot="1" x14ac:dyDescent="0.3">
      <c r="A28" s="50">
        <v>24</v>
      </c>
      <c r="B28" s="5" t="s">
        <v>284</v>
      </c>
      <c r="C28" s="48" t="s">
        <v>8</v>
      </c>
      <c r="D28" s="5">
        <v>1</v>
      </c>
      <c r="E28" s="49"/>
      <c r="F28" s="16"/>
      <c r="G28" s="16"/>
    </row>
    <row r="29" spans="1:7" ht="123" customHeight="1" thickBot="1" x14ac:dyDescent="0.3">
      <c r="A29" s="47">
        <v>25</v>
      </c>
      <c r="B29" s="9" t="s">
        <v>285</v>
      </c>
      <c r="C29" s="48" t="s">
        <v>7</v>
      </c>
      <c r="D29" s="5">
        <v>1</v>
      </c>
      <c r="E29" s="49"/>
      <c r="F29" s="16"/>
      <c r="G29" s="16"/>
    </row>
    <row r="30" spans="1:7" ht="15.75" thickBot="1" x14ac:dyDescent="0.3">
      <c r="A30" s="58" t="s">
        <v>10</v>
      </c>
      <c r="B30" s="58"/>
      <c r="C30" s="58"/>
      <c r="D30" s="58"/>
      <c r="E30" s="58"/>
      <c r="F30" s="58"/>
      <c r="G30" s="20"/>
    </row>
    <row r="32" spans="1:7" x14ac:dyDescent="0.25">
      <c r="D32" t="s">
        <v>259</v>
      </c>
    </row>
    <row r="33" spans="4:4" x14ac:dyDescent="0.25">
      <c r="D33" t="s">
        <v>260</v>
      </c>
    </row>
    <row r="34" spans="4:4" x14ac:dyDescent="0.25">
      <c r="D34" t="s">
        <v>261</v>
      </c>
    </row>
  </sheetData>
  <autoFilter ref="A4:G29"/>
  <mergeCells count="3">
    <mergeCell ref="A2:G2"/>
    <mergeCell ref="A3:G3"/>
    <mergeCell ref="A30:F30"/>
  </mergeCells>
  <pageMargins left="0.70833333333333304" right="0.70833333333333304" top="0.74791666666666701" bottom="0.74791666666666701" header="0.51180555555555496" footer="0.51180555555555496"/>
  <pageSetup paperSize="9" firstPageNumber="0"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zoomScale="110" zoomScaleNormal="110" workbookViewId="0">
      <pane ySplit="4" topLeftCell="A5" activePane="bottomLeft" state="frozen"/>
      <selection pane="bottomLeft" activeCell="L7" sqref="L7"/>
    </sheetView>
  </sheetViews>
  <sheetFormatPr defaultRowHeight="15" x14ac:dyDescent="0.25"/>
  <cols>
    <col min="1" max="1" width="6.5703125" customWidth="1"/>
    <col min="2" max="2" width="55.5703125" customWidth="1"/>
    <col min="3" max="3" width="8" customWidth="1"/>
    <col min="4" max="4" width="6.85546875" customWidth="1"/>
    <col min="5" max="5" width="11.5703125" customWidth="1"/>
    <col min="6" max="6" width="10.85546875" customWidth="1"/>
    <col min="7" max="7" width="11.85546875" customWidth="1"/>
    <col min="8" max="8" width="12.5703125" customWidth="1"/>
    <col min="9" max="9" width="12.85546875" customWidth="1"/>
    <col min="10" max="10" width="16.42578125" customWidth="1"/>
    <col min="11" max="1025" width="8.7109375" customWidth="1"/>
  </cols>
  <sheetData>
    <row r="1" spans="1:10" ht="29.25" customHeight="1" x14ac:dyDescent="0.25">
      <c r="A1" s="60" t="s">
        <v>14</v>
      </c>
      <c r="B1" s="60"/>
      <c r="C1" s="60"/>
      <c r="D1" s="60"/>
      <c r="E1" s="60"/>
      <c r="F1" s="60"/>
      <c r="G1" s="60"/>
      <c r="H1" s="60"/>
      <c r="I1" s="60"/>
      <c r="J1" s="60"/>
    </row>
    <row r="2" spans="1:10" ht="20.25" customHeight="1" x14ac:dyDescent="0.25">
      <c r="A2" s="61" t="s">
        <v>15</v>
      </c>
      <c r="B2" s="61"/>
      <c r="C2" s="61"/>
      <c r="D2" s="61"/>
      <c r="E2" s="61"/>
      <c r="F2" s="61"/>
      <c r="G2" s="61"/>
      <c r="H2" s="61"/>
      <c r="I2" s="61"/>
      <c r="J2" s="61"/>
    </row>
    <row r="3" spans="1:10" ht="45.75" customHeight="1" x14ac:dyDescent="0.25">
      <c r="A3" s="62" t="s">
        <v>16</v>
      </c>
      <c r="B3" s="62"/>
      <c r="C3" s="62"/>
      <c r="D3" s="62"/>
      <c r="E3" s="62"/>
      <c r="F3" s="62"/>
      <c r="G3" s="62"/>
      <c r="H3" s="62"/>
      <c r="I3" s="62"/>
      <c r="J3" s="62"/>
    </row>
    <row r="4" spans="1:10" ht="55.5" customHeight="1" x14ac:dyDescent="0.25">
      <c r="A4" s="22" t="s">
        <v>0</v>
      </c>
      <c r="B4" s="23" t="s">
        <v>1</v>
      </c>
      <c r="C4" s="24" t="s">
        <v>2</v>
      </c>
      <c r="D4" s="24" t="s">
        <v>3</v>
      </c>
      <c r="E4" s="25" t="s">
        <v>4</v>
      </c>
      <c r="F4" s="25" t="s">
        <v>17</v>
      </c>
      <c r="G4" s="25" t="s">
        <v>5</v>
      </c>
      <c r="H4" s="25" t="s">
        <v>18</v>
      </c>
      <c r="I4" s="25" t="s">
        <v>6</v>
      </c>
      <c r="J4" s="23" t="s">
        <v>19</v>
      </c>
    </row>
    <row r="5" spans="1:10" ht="28.5" customHeight="1" x14ac:dyDescent="0.25">
      <c r="A5" s="63" t="s">
        <v>20</v>
      </c>
      <c r="B5" s="4" t="s">
        <v>21</v>
      </c>
      <c r="C5" s="59" t="s">
        <v>7</v>
      </c>
      <c r="D5" s="59">
        <v>24</v>
      </c>
      <c r="E5" s="64">
        <v>650</v>
      </c>
      <c r="F5" s="65">
        <v>0.08</v>
      </c>
      <c r="G5" s="64">
        <f>E5*(1+F5)</f>
        <v>702</v>
      </c>
      <c r="H5" s="64">
        <f>E5*D5</f>
        <v>15600</v>
      </c>
      <c r="I5" s="64">
        <f>G5*D5</f>
        <v>16848</v>
      </c>
      <c r="J5" s="26" t="s">
        <v>22</v>
      </c>
    </row>
    <row r="6" spans="1:10" x14ac:dyDescent="0.25">
      <c r="A6" s="63"/>
      <c r="B6" s="26" t="s">
        <v>23</v>
      </c>
      <c r="C6" s="59"/>
      <c r="D6" s="59"/>
      <c r="E6" s="64"/>
      <c r="F6" s="65"/>
      <c r="G6" s="64"/>
      <c r="H6" s="64"/>
      <c r="I6" s="64"/>
      <c r="J6" s="26" t="s">
        <v>24</v>
      </c>
    </row>
    <row r="7" spans="1:10" ht="156.75" x14ac:dyDescent="0.25">
      <c r="A7" s="63"/>
      <c r="B7" s="27" t="s">
        <v>25</v>
      </c>
      <c r="C7" s="59"/>
      <c r="D7" s="59"/>
      <c r="E7" s="64"/>
      <c r="F7" s="65"/>
      <c r="G7" s="64"/>
      <c r="H7" s="64"/>
      <c r="I7" s="64"/>
      <c r="J7" s="28"/>
    </row>
    <row r="8" spans="1:10" ht="15" customHeight="1" x14ac:dyDescent="0.25">
      <c r="A8" s="66" t="s">
        <v>26</v>
      </c>
      <c r="B8" s="29" t="s">
        <v>21</v>
      </c>
      <c r="C8" s="67" t="s">
        <v>7</v>
      </c>
      <c r="D8" s="67">
        <v>6</v>
      </c>
      <c r="E8" s="68">
        <v>600</v>
      </c>
      <c r="F8" s="69">
        <v>0.08</v>
      </c>
      <c r="G8" s="68">
        <f>E8*(1+F8)</f>
        <v>648</v>
      </c>
      <c r="H8" s="68">
        <f>E8*D8</f>
        <v>3600</v>
      </c>
      <c r="I8" s="68">
        <f>G8*D8</f>
        <v>3888</v>
      </c>
      <c r="J8" s="59" t="s">
        <v>27</v>
      </c>
    </row>
    <row r="9" spans="1:10" x14ac:dyDescent="0.25">
      <c r="A9" s="66"/>
      <c r="B9" s="26" t="s">
        <v>23</v>
      </c>
      <c r="C9" s="67"/>
      <c r="D9" s="67"/>
      <c r="E9" s="68"/>
      <c r="F9" s="69"/>
      <c r="G9" s="68"/>
      <c r="H9" s="68"/>
      <c r="I9" s="68"/>
      <c r="J9" s="59"/>
    </row>
    <row r="10" spans="1:10" ht="156.75" x14ac:dyDescent="0.25">
      <c r="A10" s="66"/>
      <c r="B10" s="27" t="s">
        <v>25</v>
      </c>
      <c r="C10" s="67"/>
      <c r="D10" s="67"/>
      <c r="E10" s="68"/>
      <c r="F10" s="69"/>
      <c r="G10" s="68"/>
      <c r="H10" s="68"/>
      <c r="I10" s="68"/>
      <c r="J10" s="28"/>
    </row>
    <row r="11" spans="1:10" ht="42.75" customHeight="1" x14ac:dyDescent="0.25">
      <c r="A11" s="63" t="s">
        <v>28</v>
      </c>
      <c r="B11" s="19" t="s">
        <v>29</v>
      </c>
      <c r="C11" s="59" t="s">
        <v>7</v>
      </c>
      <c r="D11" s="59">
        <v>18</v>
      </c>
      <c r="E11" s="64">
        <v>3000</v>
      </c>
      <c r="F11" s="65">
        <v>0.08</v>
      </c>
      <c r="G11" s="64">
        <f>E11*(1+F11)</f>
        <v>3240</v>
      </c>
      <c r="H11" s="64">
        <f>E11*D11</f>
        <v>54000</v>
      </c>
      <c r="I11" s="64">
        <f>G11*D11</f>
        <v>58320</v>
      </c>
      <c r="J11" s="26" t="s">
        <v>30</v>
      </c>
    </row>
    <row r="12" spans="1:10" ht="185.25" x14ac:dyDescent="0.25">
      <c r="A12" s="63"/>
      <c r="B12" s="17" t="s">
        <v>31</v>
      </c>
      <c r="C12" s="59"/>
      <c r="D12" s="59"/>
      <c r="E12" s="64"/>
      <c r="F12" s="65"/>
      <c r="G12" s="64"/>
      <c r="H12" s="64"/>
      <c r="I12" s="64"/>
      <c r="J12" s="27" t="s">
        <v>32</v>
      </c>
    </row>
    <row r="13" spans="1:10" ht="28.5" customHeight="1" x14ac:dyDescent="0.25">
      <c r="A13" s="63" t="s">
        <v>33</v>
      </c>
      <c r="B13" s="19" t="s">
        <v>29</v>
      </c>
      <c r="C13" s="59" t="s">
        <v>7</v>
      </c>
      <c r="D13" s="59">
        <v>5</v>
      </c>
      <c r="E13" s="64">
        <v>3600</v>
      </c>
      <c r="F13" s="65">
        <v>0.08</v>
      </c>
      <c r="G13" s="64">
        <f>E13*(1+F13)</f>
        <v>3888.0000000000005</v>
      </c>
      <c r="H13" s="64">
        <f>E13*D13</f>
        <v>18000</v>
      </c>
      <c r="I13" s="64">
        <f>G13*D13</f>
        <v>19440.000000000004</v>
      </c>
      <c r="J13" s="30" t="s">
        <v>34</v>
      </c>
    </row>
    <row r="14" spans="1:10" ht="185.25" x14ac:dyDescent="0.25">
      <c r="A14" s="63"/>
      <c r="B14" s="8" t="s">
        <v>31</v>
      </c>
      <c r="C14" s="59"/>
      <c r="D14" s="59"/>
      <c r="E14" s="64"/>
      <c r="F14" s="65"/>
      <c r="G14" s="64"/>
      <c r="H14" s="64"/>
      <c r="I14" s="64"/>
      <c r="J14" s="27"/>
    </row>
    <row r="15" spans="1:10" ht="30" customHeight="1" x14ac:dyDescent="0.25">
      <c r="A15" s="63" t="s">
        <v>35</v>
      </c>
      <c r="B15" s="4" t="s">
        <v>36</v>
      </c>
      <c r="C15" s="67" t="s">
        <v>7</v>
      </c>
      <c r="D15" s="59">
        <v>12</v>
      </c>
      <c r="E15" s="64">
        <v>3400</v>
      </c>
      <c r="F15" s="65">
        <v>0.08</v>
      </c>
      <c r="G15" s="64">
        <f>E15*(1+F15)</f>
        <v>3672.0000000000005</v>
      </c>
      <c r="H15" s="64">
        <f>E15*D15</f>
        <v>40800</v>
      </c>
      <c r="I15" s="64">
        <f>G15*D15</f>
        <v>44064.000000000007</v>
      </c>
      <c r="J15" s="26" t="s">
        <v>37</v>
      </c>
    </row>
    <row r="16" spans="1:10" ht="213.75" x14ac:dyDescent="0.25">
      <c r="A16" s="63"/>
      <c r="B16" s="28" t="s">
        <v>38</v>
      </c>
      <c r="C16" s="67"/>
      <c r="D16" s="59"/>
      <c r="E16" s="64"/>
      <c r="F16" s="65"/>
      <c r="G16" s="64"/>
      <c r="H16" s="64"/>
      <c r="I16" s="64"/>
      <c r="J16" s="27"/>
    </row>
    <row r="17" spans="1:10" ht="45" customHeight="1" x14ac:dyDescent="0.25">
      <c r="A17" s="63" t="s">
        <v>39</v>
      </c>
      <c r="B17" s="4" t="s">
        <v>40</v>
      </c>
      <c r="C17" s="67" t="s">
        <v>7</v>
      </c>
      <c r="D17" s="59">
        <v>5</v>
      </c>
      <c r="E17" s="64">
        <v>4080</v>
      </c>
      <c r="F17" s="65">
        <v>0.08</v>
      </c>
      <c r="G17" s="64">
        <f>E17*(1+F17)</f>
        <v>4406.4000000000005</v>
      </c>
      <c r="H17" s="64">
        <f>E17*D17</f>
        <v>20400</v>
      </c>
      <c r="I17" s="64">
        <f>G17*D17</f>
        <v>22032.000000000004</v>
      </c>
      <c r="J17" s="26" t="s">
        <v>41</v>
      </c>
    </row>
    <row r="18" spans="1:10" ht="213.75" x14ac:dyDescent="0.25">
      <c r="A18" s="63"/>
      <c r="B18" s="28" t="s">
        <v>38</v>
      </c>
      <c r="C18" s="67"/>
      <c r="D18" s="59"/>
      <c r="E18" s="64"/>
      <c r="F18" s="65"/>
      <c r="G18" s="64"/>
      <c r="H18" s="64"/>
      <c r="I18" s="64"/>
      <c r="J18" s="31"/>
    </row>
    <row r="19" spans="1:10" ht="15" customHeight="1" x14ac:dyDescent="0.25">
      <c r="A19" s="66" t="s">
        <v>42</v>
      </c>
      <c r="B19" s="4" t="s">
        <v>43</v>
      </c>
      <c r="C19" s="67" t="s">
        <v>7</v>
      </c>
      <c r="D19" s="67">
        <v>1</v>
      </c>
      <c r="E19" s="68">
        <v>400</v>
      </c>
      <c r="F19" s="69">
        <v>0.08</v>
      </c>
      <c r="G19" s="64">
        <f>E19*(1+F19)</f>
        <v>432</v>
      </c>
      <c r="H19" s="64">
        <f>E19*D19</f>
        <v>400</v>
      </c>
      <c r="I19" s="64">
        <f>G19*D19</f>
        <v>432</v>
      </c>
      <c r="J19" s="70" t="s">
        <v>44</v>
      </c>
    </row>
    <row r="20" spans="1:10" ht="185.25" x14ac:dyDescent="0.25">
      <c r="A20" s="66"/>
      <c r="B20" s="32" t="s">
        <v>45</v>
      </c>
      <c r="C20" s="67"/>
      <c r="D20" s="67"/>
      <c r="E20" s="68"/>
      <c r="F20" s="69"/>
      <c r="G20" s="64"/>
      <c r="H20" s="64"/>
      <c r="I20" s="64"/>
      <c r="J20" s="70"/>
    </row>
    <row r="21" spans="1:10" ht="21" customHeight="1" x14ac:dyDescent="0.25">
      <c r="A21" s="66" t="s">
        <v>46</v>
      </c>
      <c r="B21" s="4" t="s">
        <v>47</v>
      </c>
      <c r="C21" s="67" t="s">
        <v>7</v>
      </c>
      <c r="D21" s="67">
        <v>1</v>
      </c>
      <c r="E21" s="68">
        <v>500</v>
      </c>
      <c r="F21" s="69">
        <v>0.08</v>
      </c>
      <c r="G21" s="68">
        <f>E21*(1+F21)</f>
        <v>540</v>
      </c>
      <c r="H21" s="68">
        <f>E21*D21</f>
        <v>500</v>
      </c>
      <c r="I21" s="68">
        <f>G21*D21</f>
        <v>540</v>
      </c>
      <c r="J21" s="70" t="s">
        <v>44</v>
      </c>
    </row>
    <row r="22" spans="1:10" ht="57" x14ac:dyDescent="0.25">
      <c r="A22" s="66"/>
      <c r="B22" s="26" t="s">
        <v>48</v>
      </c>
      <c r="C22" s="67"/>
      <c r="D22" s="67"/>
      <c r="E22" s="68"/>
      <c r="F22" s="69"/>
      <c r="G22" s="68"/>
      <c r="H22" s="68"/>
      <c r="I22" s="68"/>
      <c r="J22" s="70"/>
    </row>
    <row r="23" spans="1:10" ht="42.75" x14ac:dyDescent="0.25">
      <c r="A23" s="66"/>
      <c r="B23" s="32" t="s">
        <v>49</v>
      </c>
      <c r="C23" s="67"/>
      <c r="D23" s="67"/>
      <c r="E23" s="68"/>
      <c r="F23" s="69"/>
      <c r="G23" s="68"/>
      <c r="H23" s="68"/>
      <c r="I23" s="68"/>
      <c r="J23" s="70"/>
    </row>
    <row r="24" spans="1:10" ht="15.75" customHeight="1" x14ac:dyDescent="0.25">
      <c r="A24" s="71"/>
      <c r="B24" s="71"/>
      <c r="C24" s="71"/>
      <c r="D24" s="71"/>
      <c r="E24" s="71"/>
      <c r="F24" s="71"/>
      <c r="G24" s="71"/>
      <c r="H24" s="72">
        <f>SUM(H5:H23)</f>
        <v>153300</v>
      </c>
      <c r="I24" s="72">
        <f>SUM(I5:I23)</f>
        <v>165564</v>
      </c>
      <c r="J24" s="70"/>
    </row>
    <row r="25" spans="1:10" ht="15" customHeight="1" x14ac:dyDescent="0.25">
      <c r="A25" s="73" t="s">
        <v>50</v>
      </c>
      <c r="B25" s="73"/>
      <c r="C25" s="73"/>
      <c r="D25" s="73"/>
      <c r="E25" s="73"/>
      <c r="F25" s="73"/>
      <c r="G25" s="73"/>
      <c r="H25" s="72"/>
      <c r="I25" s="72"/>
      <c r="J25" s="70"/>
    </row>
    <row r="26" spans="1:10" ht="15.75" customHeight="1" x14ac:dyDescent="0.25">
      <c r="A26" s="74"/>
      <c r="B26" s="74"/>
      <c r="C26" s="74"/>
      <c r="D26" s="74"/>
      <c r="E26" s="74"/>
      <c r="F26" s="74"/>
      <c r="G26" s="74"/>
      <c r="H26" s="72"/>
      <c r="I26" s="72"/>
      <c r="J26" s="70"/>
    </row>
  </sheetData>
  <autoFilter ref="A4:J26"/>
  <mergeCells count="76">
    <mergeCell ref="A24:G24"/>
    <mergeCell ref="H24:H26"/>
    <mergeCell ref="I24:I26"/>
    <mergeCell ref="J24:J26"/>
    <mergeCell ref="A25:G25"/>
    <mergeCell ref="A26:G26"/>
    <mergeCell ref="J19:J20"/>
    <mergeCell ref="A21:A23"/>
    <mergeCell ref="C21:C23"/>
    <mergeCell ref="D21:D23"/>
    <mergeCell ref="E21:E23"/>
    <mergeCell ref="F21:F23"/>
    <mergeCell ref="G21:G23"/>
    <mergeCell ref="H21:H23"/>
    <mergeCell ref="I21:I23"/>
    <mergeCell ref="J21:J23"/>
    <mergeCell ref="G17:G18"/>
    <mergeCell ref="H17:H18"/>
    <mergeCell ref="I17:I18"/>
    <mergeCell ref="A19:A20"/>
    <mergeCell ref="C19:C20"/>
    <mergeCell ref="D19:D20"/>
    <mergeCell ref="E19:E20"/>
    <mergeCell ref="F19:F20"/>
    <mergeCell ref="G19:G20"/>
    <mergeCell ref="H19:H20"/>
    <mergeCell ref="I19:I20"/>
    <mergeCell ref="A17:A18"/>
    <mergeCell ref="C17:C18"/>
    <mergeCell ref="D17:D18"/>
    <mergeCell ref="E17:E18"/>
    <mergeCell ref="F17:F18"/>
    <mergeCell ref="G13:G14"/>
    <mergeCell ref="H13:H14"/>
    <mergeCell ref="I13:I14"/>
    <mergeCell ref="A15:A16"/>
    <mergeCell ref="C15:C16"/>
    <mergeCell ref="D15:D16"/>
    <mergeCell ref="E15:E16"/>
    <mergeCell ref="F15:F16"/>
    <mergeCell ref="G15:G16"/>
    <mergeCell ref="H15:H16"/>
    <mergeCell ref="I15:I16"/>
    <mergeCell ref="A13:A14"/>
    <mergeCell ref="C13:C14"/>
    <mergeCell ref="D13:D14"/>
    <mergeCell ref="E13:E14"/>
    <mergeCell ref="F13:F14"/>
    <mergeCell ref="G11:G12"/>
    <mergeCell ref="H11:H12"/>
    <mergeCell ref="I11:I12"/>
    <mergeCell ref="A8:A10"/>
    <mergeCell ref="C8:C10"/>
    <mergeCell ref="D8:D10"/>
    <mergeCell ref="E8:E10"/>
    <mergeCell ref="A11:A12"/>
    <mergeCell ref="C11:C12"/>
    <mergeCell ref="D11:D12"/>
    <mergeCell ref="E11:E12"/>
    <mergeCell ref="F11:F12"/>
    <mergeCell ref="F8:F10"/>
    <mergeCell ref="G8:G10"/>
    <mergeCell ref="H8:H10"/>
    <mergeCell ref="I8:I10"/>
    <mergeCell ref="J8:J9"/>
    <mergeCell ref="A1:J1"/>
    <mergeCell ref="A2:J2"/>
    <mergeCell ref="A3:J3"/>
    <mergeCell ref="A5:A7"/>
    <mergeCell ref="C5:C7"/>
    <mergeCell ref="D5:D7"/>
    <mergeCell ref="E5:E7"/>
    <mergeCell ref="F5:F7"/>
    <mergeCell ref="G5:G7"/>
    <mergeCell ref="H5:H7"/>
    <mergeCell ref="I5:I7"/>
  </mergeCells>
  <pageMargins left="0.70833333333333304" right="0.70833333333333304" top="0.74791666666666701" bottom="0.74791666666666701" header="0.51180555555555496" footer="0.51180555555555496"/>
  <pageSetup paperSize="9" firstPageNumber="0"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5"/>
  <sheetViews>
    <sheetView zoomScale="110" zoomScaleNormal="110" workbookViewId="0">
      <pane ySplit="3" topLeftCell="A142" activePane="bottomLeft" state="frozen"/>
      <selection pane="bottomLeft" activeCell="A3" sqref="A3"/>
    </sheetView>
  </sheetViews>
  <sheetFormatPr defaultRowHeight="15" x14ac:dyDescent="0.25"/>
  <cols>
    <col min="1" max="1" width="4.5703125" style="1" customWidth="1"/>
    <col min="2" max="2" width="33.5703125" customWidth="1"/>
    <col min="3" max="3" width="8.7109375" customWidth="1"/>
    <col min="4" max="4" width="7" customWidth="1"/>
    <col min="5" max="5" width="11.85546875" customWidth="1"/>
    <col min="6" max="6" width="9" customWidth="1"/>
    <col min="7" max="7" width="12.140625" customWidth="1"/>
    <col min="8" max="8" width="11.7109375" customWidth="1"/>
    <col min="9" max="9" width="12.5703125" customWidth="1"/>
    <col min="10" max="10" width="17.85546875" customWidth="1"/>
    <col min="11" max="1025" width="8.7109375" customWidth="1"/>
  </cols>
  <sheetData>
    <row r="1" spans="1:10" ht="23.25" customHeight="1" x14ac:dyDescent="0.25">
      <c r="A1" s="75" t="s">
        <v>14</v>
      </c>
      <c r="B1" s="75"/>
      <c r="C1" s="75"/>
      <c r="D1" s="75"/>
      <c r="E1" s="75"/>
      <c r="F1" s="75"/>
      <c r="G1" s="75"/>
      <c r="H1" s="75"/>
      <c r="I1" s="75"/>
      <c r="J1" s="75"/>
    </row>
    <row r="2" spans="1:10" ht="21.75" customHeight="1" x14ac:dyDescent="0.25">
      <c r="A2" s="76" t="s">
        <v>51</v>
      </c>
      <c r="B2" s="76"/>
      <c r="C2" s="76"/>
      <c r="D2" s="76"/>
      <c r="E2" s="76"/>
      <c r="F2" s="76"/>
      <c r="G2" s="76"/>
      <c r="H2" s="76"/>
      <c r="I2" s="76"/>
      <c r="J2" s="76"/>
    </row>
    <row r="3" spans="1:10" ht="32.25" customHeight="1" x14ac:dyDescent="0.25">
      <c r="A3" s="12" t="s">
        <v>0</v>
      </c>
      <c r="B3" s="2" t="s">
        <v>1</v>
      </c>
      <c r="C3" s="3" t="s">
        <v>2</v>
      </c>
      <c r="D3" s="34" t="s">
        <v>3</v>
      </c>
      <c r="E3" s="3" t="s">
        <v>4</v>
      </c>
      <c r="F3" s="3" t="s">
        <v>17</v>
      </c>
      <c r="G3" s="3" t="s">
        <v>5</v>
      </c>
      <c r="H3" s="2" t="s">
        <v>18</v>
      </c>
      <c r="I3" s="3" t="s">
        <v>6</v>
      </c>
      <c r="J3" s="2" t="s">
        <v>19</v>
      </c>
    </row>
    <row r="4" spans="1:10" ht="42.75" customHeight="1" x14ac:dyDescent="0.25">
      <c r="A4" s="77" t="s">
        <v>20</v>
      </c>
      <c r="B4" s="4" t="s">
        <v>52</v>
      </c>
      <c r="C4" s="59" t="s">
        <v>9</v>
      </c>
      <c r="D4" s="59">
        <v>30</v>
      </c>
      <c r="E4" s="64">
        <v>320</v>
      </c>
      <c r="F4" s="65">
        <v>0.08</v>
      </c>
      <c r="G4" s="64">
        <f>E4*(1+F4)</f>
        <v>345.6</v>
      </c>
      <c r="H4" s="64">
        <f>E4*D4</f>
        <v>9600</v>
      </c>
      <c r="I4" s="64">
        <f>G4*D4</f>
        <v>10368</v>
      </c>
      <c r="J4" s="35" t="s">
        <v>53</v>
      </c>
    </row>
    <row r="5" spans="1:10" ht="85.5" x14ac:dyDescent="0.25">
      <c r="A5" s="77"/>
      <c r="B5" s="26" t="s">
        <v>54</v>
      </c>
      <c r="C5" s="59"/>
      <c r="D5" s="59"/>
      <c r="E5" s="64"/>
      <c r="F5" s="65"/>
      <c r="G5" s="64"/>
      <c r="H5" s="64"/>
      <c r="I5" s="64"/>
      <c r="J5" s="35" t="s">
        <v>55</v>
      </c>
    </row>
    <row r="6" spans="1:10" x14ac:dyDescent="0.25">
      <c r="A6" s="77"/>
      <c r="B6" s="35"/>
      <c r="C6" s="59"/>
      <c r="D6" s="59"/>
      <c r="E6" s="64"/>
      <c r="F6" s="65"/>
      <c r="G6" s="64"/>
      <c r="H6" s="64"/>
      <c r="I6" s="64"/>
      <c r="J6" s="36" t="s">
        <v>56</v>
      </c>
    </row>
    <row r="7" spans="1:10" ht="30" customHeight="1" x14ac:dyDescent="0.25">
      <c r="A7" s="78" t="s">
        <v>50</v>
      </c>
      <c r="B7" s="78"/>
      <c r="C7" s="78"/>
      <c r="D7" s="78"/>
      <c r="E7" s="78"/>
      <c r="F7" s="78"/>
      <c r="G7" s="78"/>
      <c r="H7" s="79">
        <f>SUM(H4)</f>
        <v>9600</v>
      </c>
      <c r="I7" s="79">
        <f>SUM(I4)</f>
        <v>10368</v>
      </c>
      <c r="J7" s="70"/>
    </row>
    <row r="8" spans="1:10" ht="15" customHeight="1" x14ac:dyDescent="0.25">
      <c r="A8" s="78"/>
      <c r="B8" s="78"/>
      <c r="C8" s="78"/>
      <c r="D8" s="78"/>
      <c r="E8" s="78"/>
      <c r="F8" s="78"/>
      <c r="G8" s="78"/>
      <c r="H8" s="79"/>
      <c r="I8" s="79"/>
      <c r="J8" s="70"/>
    </row>
    <row r="9" spans="1:10" x14ac:dyDescent="0.25">
      <c r="A9" s="78"/>
      <c r="B9" s="78"/>
      <c r="C9" s="78"/>
      <c r="D9" s="78"/>
      <c r="E9" s="78"/>
      <c r="F9" s="78"/>
      <c r="G9" s="78"/>
      <c r="H9" s="79"/>
      <c r="I9" s="79"/>
      <c r="J9" s="70"/>
    </row>
    <row r="10" spans="1:10" ht="15" customHeight="1" x14ac:dyDescent="0.25">
      <c r="A10" s="66" t="s">
        <v>57</v>
      </c>
      <c r="B10" s="4" t="s">
        <v>58</v>
      </c>
      <c r="C10" s="67" t="s">
        <v>12</v>
      </c>
      <c r="D10" s="67">
        <v>15</v>
      </c>
      <c r="E10" s="68">
        <v>600</v>
      </c>
      <c r="F10" s="69">
        <v>0.23</v>
      </c>
      <c r="G10" s="68">
        <f>E10*(1+F10)</f>
        <v>738</v>
      </c>
      <c r="H10" s="68">
        <f>E10*D10</f>
        <v>9000</v>
      </c>
      <c r="I10" s="68">
        <f>G10*D10</f>
        <v>11070</v>
      </c>
      <c r="J10" s="80" t="s">
        <v>59</v>
      </c>
    </row>
    <row r="11" spans="1:10" ht="173.25" x14ac:dyDescent="0.25">
      <c r="A11" s="66"/>
      <c r="B11" s="26" t="s">
        <v>60</v>
      </c>
      <c r="C11" s="67"/>
      <c r="D11" s="67"/>
      <c r="E11" s="68"/>
      <c r="F11" s="69"/>
      <c r="G11" s="68"/>
      <c r="H11" s="68"/>
      <c r="I11" s="68"/>
      <c r="J11" s="80"/>
    </row>
    <row r="12" spans="1:10" ht="159.75" x14ac:dyDescent="0.25">
      <c r="A12" s="66"/>
      <c r="B12" s="27" t="s">
        <v>61</v>
      </c>
      <c r="C12" s="67"/>
      <c r="D12" s="67"/>
      <c r="E12" s="68"/>
      <c r="F12" s="69"/>
      <c r="G12" s="68"/>
      <c r="H12" s="68"/>
      <c r="I12" s="68"/>
      <c r="J12" s="36" t="s">
        <v>56</v>
      </c>
    </row>
    <row r="13" spans="1:10" ht="28.5" customHeight="1" x14ac:dyDescent="0.25">
      <c r="A13" s="63" t="s">
        <v>62</v>
      </c>
      <c r="B13" s="4" t="s">
        <v>58</v>
      </c>
      <c r="C13" s="59" t="s">
        <v>12</v>
      </c>
      <c r="D13" s="59">
        <v>3</v>
      </c>
      <c r="E13" s="64">
        <v>600</v>
      </c>
      <c r="F13" s="65">
        <v>0.23</v>
      </c>
      <c r="G13" s="68">
        <f>E13*(1+F13)</f>
        <v>738</v>
      </c>
      <c r="H13" s="68">
        <f>E13*D13</f>
        <v>1800</v>
      </c>
      <c r="I13" s="68">
        <f>G13*D13</f>
        <v>2214</v>
      </c>
      <c r="J13" s="35" t="s">
        <v>63</v>
      </c>
    </row>
    <row r="14" spans="1:10" ht="174" x14ac:dyDescent="0.25">
      <c r="A14" s="63"/>
      <c r="B14" s="37" t="s">
        <v>64</v>
      </c>
      <c r="C14" s="59"/>
      <c r="D14" s="59"/>
      <c r="E14" s="64"/>
      <c r="F14" s="65"/>
      <c r="G14" s="68"/>
      <c r="H14" s="68"/>
      <c r="I14" s="68"/>
      <c r="J14" s="35"/>
    </row>
    <row r="15" spans="1:10" ht="159.94999999999999" customHeight="1" x14ac:dyDescent="0.25">
      <c r="A15" s="63"/>
      <c r="B15" s="38" t="s">
        <v>65</v>
      </c>
      <c r="C15" s="59"/>
      <c r="D15" s="59"/>
      <c r="E15" s="64"/>
      <c r="F15" s="65"/>
      <c r="G15" s="68"/>
      <c r="H15" s="68"/>
      <c r="I15" s="68"/>
      <c r="J15" s="28" t="s">
        <v>56</v>
      </c>
    </row>
    <row r="16" spans="1:10" ht="15" customHeight="1" x14ac:dyDescent="0.25">
      <c r="A16" s="63" t="s">
        <v>66</v>
      </c>
      <c r="B16" s="4" t="s">
        <v>58</v>
      </c>
      <c r="C16" s="59" t="s">
        <v>12</v>
      </c>
      <c r="D16" s="59">
        <v>5</v>
      </c>
      <c r="E16" s="64">
        <v>600</v>
      </c>
      <c r="F16" s="65">
        <v>0.23</v>
      </c>
      <c r="G16" s="68">
        <f>E16*(1+F16)</f>
        <v>738</v>
      </c>
      <c r="H16" s="68">
        <f>E16*D16</f>
        <v>3000</v>
      </c>
      <c r="I16" s="68">
        <f>G16*D16</f>
        <v>3690</v>
      </c>
      <c r="J16" s="35" t="s">
        <v>67</v>
      </c>
    </row>
    <row r="17" spans="1:10" ht="174" x14ac:dyDescent="0.25">
      <c r="A17" s="63"/>
      <c r="B17" s="37" t="s">
        <v>64</v>
      </c>
      <c r="C17" s="59"/>
      <c r="D17" s="59"/>
      <c r="E17" s="64"/>
      <c r="F17" s="65"/>
      <c r="G17" s="68"/>
      <c r="H17" s="68"/>
      <c r="I17" s="68"/>
      <c r="J17" s="35" t="s">
        <v>56</v>
      </c>
    </row>
    <row r="18" spans="1:10" ht="159.75" x14ac:dyDescent="0.25">
      <c r="A18" s="63"/>
      <c r="B18" s="39" t="s">
        <v>65</v>
      </c>
      <c r="C18" s="59"/>
      <c r="D18" s="59"/>
      <c r="E18" s="64"/>
      <c r="F18" s="65"/>
      <c r="G18" s="68"/>
      <c r="H18" s="68"/>
      <c r="I18" s="68"/>
      <c r="J18" s="35"/>
    </row>
    <row r="19" spans="1:10" ht="15" customHeight="1" x14ac:dyDescent="0.25">
      <c r="A19" s="63" t="s">
        <v>68</v>
      </c>
      <c r="B19" s="4" t="s">
        <v>58</v>
      </c>
      <c r="C19" s="59" t="s">
        <v>12</v>
      </c>
      <c r="D19" s="59">
        <v>3</v>
      </c>
      <c r="E19" s="64">
        <v>600</v>
      </c>
      <c r="F19" s="65">
        <v>0.23</v>
      </c>
      <c r="G19" s="68">
        <f>E19*(1+F19)</f>
        <v>738</v>
      </c>
      <c r="H19" s="68">
        <f>E19*D19</f>
        <v>1800</v>
      </c>
      <c r="I19" s="68">
        <f>G19*D19</f>
        <v>2214</v>
      </c>
      <c r="J19" s="80" t="s">
        <v>69</v>
      </c>
    </row>
    <row r="20" spans="1:10" ht="180" customHeight="1" x14ac:dyDescent="0.25">
      <c r="A20" s="63"/>
      <c r="B20" s="37" t="s">
        <v>64</v>
      </c>
      <c r="C20" s="59"/>
      <c r="D20" s="59"/>
      <c r="E20" s="64"/>
      <c r="F20" s="65"/>
      <c r="G20" s="68"/>
      <c r="H20" s="68"/>
      <c r="I20" s="68"/>
      <c r="J20" s="80"/>
    </row>
    <row r="21" spans="1:10" ht="159.75" x14ac:dyDescent="0.25">
      <c r="A21" s="63"/>
      <c r="B21" s="38" t="s">
        <v>65</v>
      </c>
      <c r="C21" s="59"/>
      <c r="D21" s="59"/>
      <c r="E21" s="64"/>
      <c r="F21" s="65"/>
      <c r="G21" s="68"/>
      <c r="H21" s="68"/>
      <c r="I21" s="68"/>
      <c r="J21" s="28" t="s">
        <v>56</v>
      </c>
    </row>
    <row r="22" spans="1:10" ht="28.5" customHeight="1" x14ac:dyDescent="0.25">
      <c r="A22" s="66" t="s">
        <v>70</v>
      </c>
      <c r="B22" s="4" t="s">
        <v>58</v>
      </c>
      <c r="C22" s="67" t="s">
        <v>12</v>
      </c>
      <c r="D22" s="67">
        <v>2</v>
      </c>
      <c r="E22" s="68">
        <v>600</v>
      </c>
      <c r="F22" s="69">
        <v>0.23</v>
      </c>
      <c r="G22" s="68">
        <f>E22*(1+F22)</f>
        <v>738</v>
      </c>
      <c r="H22" s="68">
        <f>E22*D22</f>
        <v>1200</v>
      </c>
      <c r="I22" s="68">
        <f>G22*D22</f>
        <v>1476</v>
      </c>
      <c r="J22" s="35" t="s">
        <v>71</v>
      </c>
    </row>
    <row r="23" spans="1:10" ht="180" customHeight="1" x14ac:dyDescent="0.25">
      <c r="A23" s="66"/>
      <c r="B23" s="37" t="s">
        <v>64</v>
      </c>
      <c r="C23" s="67"/>
      <c r="D23" s="67"/>
      <c r="E23" s="68"/>
      <c r="F23" s="69"/>
      <c r="G23" s="68"/>
      <c r="H23" s="68"/>
      <c r="I23" s="68"/>
      <c r="J23" s="35"/>
    </row>
    <row r="24" spans="1:10" ht="159.75" x14ac:dyDescent="0.25">
      <c r="A24" s="66"/>
      <c r="B24" s="40" t="s">
        <v>65</v>
      </c>
      <c r="C24" s="67"/>
      <c r="D24" s="67"/>
      <c r="E24" s="68"/>
      <c r="F24" s="69"/>
      <c r="G24" s="68"/>
      <c r="H24" s="68"/>
      <c r="I24" s="68"/>
      <c r="J24" s="41" t="s">
        <v>56</v>
      </c>
    </row>
    <row r="25" spans="1:10" ht="28.5" customHeight="1" x14ac:dyDescent="0.25">
      <c r="A25" s="66" t="s">
        <v>72</v>
      </c>
      <c r="B25" s="4" t="s">
        <v>58</v>
      </c>
      <c r="C25" s="67" t="s">
        <v>12</v>
      </c>
      <c r="D25" s="67">
        <v>5</v>
      </c>
      <c r="E25" s="68">
        <v>600</v>
      </c>
      <c r="F25" s="69">
        <v>0.23</v>
      </c>
      <c r="G25" s="68">
        <f>E25*(1+F25)</f>
        <v>738</v>
      </c>
      <c r="H25" s="68">
        <f>E25*D25</f>
        <v>3000</v>
      </c>
      <c r="I25" s="68">
        <f>G25*D25</f>
        <v>3690</v>
      </c>
      <c r="J25" s="35" t="s">
        <v>27</v>
      </c>
    </row>
    <row r="26" spans="1:10" ht="180" customHeight="1" x14ac:dyDescent="0.25">
      <c r="A26" s="66"/>
      <c r="B26" s="37" t="s">
        <v>64</v>
      </c>
      <c r="C26" s="67"/>
      <c r="D26" s="67"/>
      <c r="E26" s="68"/>
      <c r="F26" s="69"/>
      <c r="G26" s="68"/>
      <c r="H26" s="68"/>
      <c r="I26" s="68"/>
      <c r="J26" s="35"/>
    </row>
    <row r="27" spans="1:10" ht="159.75" x14ac:dyDescent="0.25">
      <c r="A27" s="66"/>
      <c r="B27" s="40" t="s">
        <v>65</v>
      </c>
      <c r="C27" s="67"/>
      <c r="D27" s="67"/>
      <c r="E27" s="68"/>
      <c r="F27" s="69"/>
      <c r="G27" s="68"/>
      <c r="H27" s="68"/>
      <c r="I27" s="68"/>
      <c r="J27" s="41" t="s">
        <v>56</v>
      </c>
    </row>
    <row r="28" spans="1:10" ht="15" customHeight="1" x14ac:dyDescent="0.25">
      <c r="A28" s="63" t="s">
        <v>73</v>
      </c>
      <c r="B28" s="4" t="s">
        <v>58</v>
      </c>
      <c r="C28" s="59" t="s">
        <v>12</v>
      </c>
      <c r="D28" s="59">
        <v>1</v>
      </c>
      <c r="E28" s="64">
        <v>600</v>
      </c>
      <c r="F28" s="65">
        <v>0.23</v>
      </c>
      <c r="G28" s="68">
        <f>E28*(1+F28)</f>
        <v>738</v>
      </c>
      <c r="H28" s="68">
        <f>E28*D28</f>
        <v>600</v>
      </c>
      <c r="I28" s="68">
        <f>G28*D28</f>
        <v>738</v>
      </c>
      <c r="J28" s="81" t="s">
        <v>74</v>
      </c>
    </row>
    <row r="29" spans="1:10" ht="174" x14ac:dyDescent="0.25">
      <c r="A29" s="63"/>
      <c r="B29" s="37" t="s">
        <v>64</v>
      </c>
      <c r="C29" s="59"/>
      <c r="D29" s="59"/>
      <c r="E29" s="64"/>
      <c r="F29" s="65"/>
      <c r="G29" s="68"/>
      <c r="H29" s="68"/>
      <c r="I29" s="68"/>
      <c r="J29" s="81"/>
    </row>
    <row r="30" spans="1:10" ht="159.75" x14ac:dyDescent="0.25">
      <c r="A30" s="63"/>
      <c r="B30" s="37" t="s">
        <v>65</v>
      </c>
      <c r="C30" s="59"/>
      <c r="D30" s="59"/>
      <c r="E30" s="64"/>
      <c r="F30" s="65"/>
      <c r="G30" s="68"/>
      <c r="H30" s="68"/>
      <c r="I30" s="68"/>
      <c r="J30" s="81"/>
    </row>
    <row r="31" spans="1:10" ht="28.5" customHeight="1" x14ac:dyDescent="0.25">
      <c r="A31" s="66" t="s">
        <v>75</v>
      </c>
      <c r="B31" s="4" t="s">
        <v>58</v>
      </c>
      <c r="C31" s="67" t="s">
        <v>12</v>
      </c>
      <c r="D31" s="67">
        <v>1</v>
      </c>
      <c r="E31" s="68">
        <v>600</v>
      </c>
      <c r="F31" s="69">
        <v>0.23</v>
      </c>
      <c r="G31" s="68">
        <f>E31*(1+F31)</f>
        <v>738</v>
      </c>
      <c r="H31" s="68">
        <f>E31*D31</f>
        <v>600</v>
      </c>
      <c r="I31" s="68">
        <f>G31*D31</f>
        <v>738</v>
      </c>
      <c r="J31" s="35" t="s">
        <v>76</v>
      </c>
    </row>
    <row r="32" spans="1:10" ht="174" x14ac:dyDescent="0.25">
      <c r="A32" s="66"/>
      <c r="B32" s="37" t="s">
        <v>64</v>
      </c>
      <c r="C32" s="67"/>
      <c r="D32" s="67"/>
      <c r="E32" s="68"/>
      <c r="F32" s="69"/>
      <c r="G32" s="68"/>
      <c r="H32" s="68"/>
      <c r="I32" s="68"/>
      <c r="J32" s="35"/>
    </row>
    <row r="33" spans="1:10" ht="159.75" x14ac:dyDescent="0.25">
      <c r="A33" s="66"/>
      <c r="B33" s="40" t="s">
        <v>65</v>
      </c>
      <c r="C33" s="67"/>
      <c r="D33" s="67"/>
      <c r="E33" s="68"/>
      <c r="F33" s="69"/>
      <c r="G33" s="68"/>
      <c r="H33" s="68"/>
      <c r="I33" s="68"/>
      <c r="J33" s="36" t="s">
        <v>56</v>
      </c>
    </row>
    <row r="34" spans="1:10" ht="33" customHeight="1" x14ac:dyDescent="0.25">
      <c r="A34" s="63" t="s">
        <v>77</v>
      </c>
      <c r="B34" s="4" t="s">
        <v>58</v>
      </c>
      <c r="C34" s="59" t="s">
        <v>12</v>
      </c>
      <c r="D34" s="59">
        <v>3</v>
      </c>
      <c r="E34" s="64">
        <v>600</v>
      </c>
      <c r="F34" s="65">
        <v>0.23</v>
      </c>
      <c r="G34" s="68">
        <f>E34*(1+F34)</f>
        <v>738</v>
      </c>
      <c r="H34" s="68">
        <f>E34*D34</f>
        <v>1800</v>
      </c>
      <c r="I34" s="68">
        <f>G34*D34</f>
        <v>2214</v>
      </c>
      <c r="J34" s="35" t="s">
        <v>78</v>
      </c>
    </row>
    <row r="35" spans="1:10" ht="174" x14ac:dyDescent="0.25">
      <c r="A35" s="63"/>
      <c r="B35" s="37" t="s">
        <v>64</v>
      </c>
      <c r="C35" s="59"/>
      <c r="D35" s="59"/>
      <c r="E35" s="64"/>
      <c r="F35" s="65"/>
      <c r="G35" s="68"/>
      <c r="H35" s="68"/>
      <c r="I35" s="68"/>
      <c r="J35" s="35"/>
    </row>
    <row r="36" spans="1:10" ht="159.75" x14ac:dyDescent="0.25">
      <c r="A36" s="63"/>
      <c r="B36" s="37" t="s">
        <v>65</v>
      </c>
      <c r="C36" s="59"/>
      <c r="D36" s="59"/>
      <c r="E36" s="64"/>
      <c r="F36" s="65"/>
      <c r="G36" s="68"/>
      <c r="H36" s="68"/>
      <c r="I36" s="68"/>
      <c r="J36" s="35" t="s">
        <v>56</v>
      </c>
    </row>
    <row r="37" spans="1:10" ht="15" customHeight="1" x14ac:dyDescent="0.25">
      <c r="A37" s="66" t="s">
        <v>79</v>
      </c>
      <c r="B37" s="4" t="s">
        <v>58</v>
      </c>
      <c r="C37" s="67" t="s">
        <v>12</v>
      </c>
      <c r="D37" s="67">
        <v>1</v>
      </c>
      <c r="E37" s="68">
        <v>600</v>
      </c>
      <c r="F37" s="69">
        <v>0.23</v>
      </c>
      <c r="G37" s="68">
        <f>E37*(1+F37)</f>
        <v>738</v>
      </c>
      <c r="H37" s="68">
        <f>E37*D37</f>
        <v>600</v>
      </c>
      <c r="I37" s="68">
        <f>G37*D37</f>
        <v>738</v>
      </c>
      <c r="J37" s="80" t="s">
        <v>80</v>
      </c>
    </row>
    <row r="38" spans="1:10" ht="180" customHeight="1" x14ac:dyDescent="0.25">
      <c r="A38" s="66"/>
      <c r="B38" s="35" t="s">
        <v>60</v>
      </c>
      <c r="C38" s="67"/>
      <c r="D38" s="67"/>
      <c r="E38" s="68"/>
      <c r="F38" s="69"/>
      <c r="G38" s="68"/>
      <c r="H38" s="68"/>
      <c r="I38" s="68"/>
      <c r="J38" s="80"/>
    </row>
    <row r="39" spans="1:10" ht="159" x14ac:dyDescent="0.25">
      <c r="A39" s="66"/>
      <c r="B39" s="32" t="s">
        <v>81</v>
      </c>
      <c r="C39" s="67"/>
      <c r="D39" s="67"/>
      <c r="E39" s="68"/>
      <c r="F39" s="69"/>
      <c r="G39" s="68"/>
      <c r="H39" s="68"/>
      <c r="I39" s="68"/>
      <c r="J39" s="36" t="s">
        <v>56</v>
      </c>
    </row>
    <row r="40" spans="1:10" ht="28.5" customHeight="1" x14ac:dyDescent="0.25">
      <c r="A40" s="66" t="s">
        <v>82</v>
      </c>
      <c r="B40" s="4" t="s">
        <v>58</v>
      </c>
      <c r="C40" s="67" t="s">
        <v>12</v>
      </c>
      <c r="D40" s="67">
        <v>3</v>
      </c>
      <c r="E40" s="68">
        <v>600</v>
      </c>
      <c r="F40" s="69">
        <v>0.23</v>
      </c>
      <c r="G40" s="68">
        <f>E40*(1+F40)</f>
        <v>738</v>
      </c>
      <c r="H40" s="68">
        <f>E40*D40</f>
        <v>1800</v>
      </c>
      <c r="I40" s="68">
        <f>G40*D40</f>
        <v>2214</v>
      </c>
      <c r="J40" s="35" t="s">
        <v>83</v>
      </c>
    </row>
    <row r="41" spans="1:10" ht="174" x14ac:dyDescent="0.25">
      <c r="A41" s="66"/>
      <c r="B41" s="37" t="s">
        <v>64</v>
      </c>
      <c r="C41" s="67"/>
      <c r="D41" s="67"/>
      <c r="E41" s="68"/>
      <c r="F41" s="69"/>
      <c r="G41" s="68"/>
      <c r="H41" s="68"/>
      <c r="I41" s="68"/>
      <c r="J41" s="35"/>
    </row>
    <row r="42" spans="1:10" ht="159.75" x14ac:dyDescent="0.25">
      <c r="A42" s="66"/>
      <c r="B42" s="40" t="s">
        <v>65</v>
      </c>
      <c r="C42" s="67"/>
      <c r="D42" s="67"/>
      <c r="E42" s="68"/>
      <c r="F42" s="69"/>
      <c r="G42" s="68"/>
      <c r="H42" s="68"/>
      <c r="I42" s="68"/>
      <c r="J42" s="41" t="s">
        <v>56</v>
      </c>
    </row>
    <row r="43" spans="1:10" ht="28.5" customHeight="1" x14ac:dyDescent="0.25">
      <c r="A43" s="63" t="s">
        <v>84</v>
      </c>
      <c r="B43" s="4" t="s">
        <v>85</v>
      </c>
      <c r="C43" s="59" t="s">
        <v>12</v>
      </c>
      <c r="D43" s="59">
        <v>3</v>
      </c>
      <c r="E43" s="64">
        <v>600</v>
      </c>
      <c r="F43" s="65">
        <v>0.23</v>
      </c>
      <c r="G43" s="68">
        <f>E43*(1+F43)</f>
        <v>738</v>
      </c>
      <c r="H43" s="68">
        <f>E43*D43</f>
        <v>1800</v>
      </c>
      <c r="I43" s="68">
        <f>G43*D43</f>
        <v>2214</v>
      </c>
      <c r="J43" s="35" t="s">
        <v>86</v>
      </c>
    </row>
    <row r="44" spans="1:10" ht="174" x14ac:dyDescent="0.25">
      <c r="A44" s="63"/>
      <c r="B44" s="37" t="s">
        <v>64</v>
      </c>
      <c r="C44" s="59"/>
      <c r="D44" s="59"/>
      <c r="E44" s="64"/>
      <c r="F44" s="65"/>
      <c r="G44" s="68"/>
      <c r="H44" s="68"/>
      <c r="I44" s="68"/>
      <c r="J44" s="35"/>
    </row>
    <row r="45" spans="1:10" ht="159.75" x14ac:dyDescent="0.25">
      <c r="A45" s="63"/>
      <c r="B45" s="37" t="s">
        <v>65</v>
      </c>
      <c r="C45" s="59"/>
      <c r="D45" s="59"/>
      <c r="E45" s="64"/>
      <c r="F45" s="65"/>
      <c r="G45" s="68"/>
      <c r="H45" s="68"/>
      <c r="I45" s="68"/>
      <c r="J45" s="35" t="s">
        <v>56</v>
      </c>
    </row>
    <row r="46" spans="1:10" ht="28.5" customHeight="1" x14ac:dyDescent="0.25">
      <c r="A46" s="63" t="s">
        <v>87</v>
      </c>
      <c r="B46" s="4" t="s">
        <v>88</v>
      </c>
      <c r="C46" s="59" t="s">
        <v>12</v>
      </c>
      <c r="D46" s="59">
        <v>10</v>
      </c>
      <c r="E46" s="64">
        <v>600</v>
      </c>
      <c r="F46" s="65">
        <v>0.23</v>
      </c>
      <c r="G46" s="68">
        <f>E46*(1+F46)</f>
        <v>738</v>
      </c>
      <c r="H46" s="68">
        <f>E46*D46</f>
        <v>6000</v>
      </c>
      <c r="I46" s="68">
        <f>G46*D46</f>
        <v>7380</v>
      </c>
      <c r="J46" s="35" t="s">
        <v>86</v>
      </c>
    </row>
    <row r="47" spans="1:10" ht="165.75" customHeight="1" x14ac:dyDescent="0.25">
      <c r="A47" s="63"/>
      <c r="B47" s="37" t="s">
        <v>89</v>
      </c>
      <c r="C47" s="59"/>
      <c r="D47" s="59"/>
      <c r="E47" s="64"/>
      <c r="F47" s="65"/>
      <c r="G47" s="68"/>
      <c r="H47" s="68"/>
      <c r="I47" s="68"/>
      <c r="J47" s="35"/>
    </row>
    <row r="48" spans="1:10" ht="159.75" x14ac:dyDescent="0.25">
      <c r="A48" s="63"/>
      <c r="B48" s="38" t="s">
        <v>65</v>
      </c>
      <c r="C48" s="59"/>
      <c r="D48" s="59"/>
      <c r="E48" s="64"/>
      <c r="F48" s="65"/>
      <c r="G48" s="68"/>
      <c r="H48" s="68"/>
      <c r="I48" s="68"/>
      <c r="J48" s="38" t="s">
        <v>56</v>
      </c>
    </row>
    <row r="49" spans="1:10" ht="28.5" customHeight="1" x14ac:dyDescent="0.25">
      <c r="A49" s="66" t="s">
        <v>90</v>
      </c>
      <c r="B49" s="4" t="s">
        <v>91</v>
      </c>
      <c r="C49" s="67" t="s">
        <v>9</v>
      </c>
      <c r="D49" s="67">
        <v>30</v>
      </c>
      <c r="E49" s="68">
        <v>45</v>
      </c>
      <c r="F49" s="69">
        <v>0.23</v>
      </c>
      <c r="G49" s="68">
        <f>E49*(1+F49)</f>
        <v>55.35</v>
      </c>
      <c r="H49" s="68">
        <f>E49*D49</f>
        <v>1350</v>
      </c>
      <c r="I49" s="68">
        <f>G49*D49</f>
        <v>1660.5</v>
      </c>
      <c r="J49" s="35" t="s">
        <v>53</v>
      </c>
    </row>
    <row r="50" spans="1:10" ht="120.75" customHeight="1" x14ac:dyDescent="0.25">
      <c r="A50" s="66"/>
      <c r="B50" s="26" t="s">
        <v>92</v>
      </c>
      <c r="C50" s="67"/>
      <c r="D50" s="67"/>
      <c r="E50" s="68"/>
      <c r="F50" s="69"/>
      <c r="G50" s="68"/>
      <c r="H50" s="68"/>
      <c r="I50" s="68"/>
      <c r="J50" s="35" t="s">
        <v>55</v>
      </c>
    </row>
    <row r="51" spans="1:10" x14ac:dyDescent="0.25">
      <c r="A51" s="66"/>
      <c r="B51" s="42"/>
      <c r="C51" s="67"/>
      <c r="D51" s="67"/>
      <c r="E51" s="68"/>
      <c r="F51" s="69"/>
      <c r="G51" s="68"/>
      <c r="H51" s="68"/>
      <c r="I51" s="68"/>
      <c r="J51" s="36" t="s">
        <v>56</v>
      </c>
    </row>
    <row r="52" spans="1:10" ht="28.5" customHeight="1" x14ac:dyDescent="0.25">
      <c r="A52" s="66" t="s">
        <v>93</v>
      </c>
      <c r="B52" s="4" t="s">
        <v>94</v>
      </c>
      <c r="C52" s="67" t="s">
        <v>9</v>
      </c>
      <c r="D52" s="67">
        <v>60</v>
      </c>
      <c r="E52" s="68">
        <v>45</v>
      </c>
      <c r="F52" s="69">
        <v>0.23</v>
      </c>
      <c r="G52" s="68">
        <f>E52*(1+F52)</f>
        <v>55.35</v>
      </c>
      <c r="H52" s="68">
        <f>E52*D52</f>
        <v>2700</v>
      </c>
      <c r="I52" s="68">
        <f>G52*D52</f>
        <v>3321</v>
      </c>
      <c r="J52" s="35" t="s">
        <v>95</v>
      </c>
    </row>
    <row r="53" spans="1:10" ht="42.75" x14ac:dyDescent="0.25">
      <c r="A53" s="66"/>
      <c r="B53" s="35" t="s">
        <v>96</v>
      </c>
      <c r="C53" s="67"/>
      <c r="D53" s="67"/>
      <c r="E53" s="68"/>
      <c r="F53" s="69"/>
      <c r="G53" s="68"/>
      <c r="H53" s="68"/>
      <c r="I53" s="68"/>
      <c r="J53" s="43" t="s">
        <v>97</v>
      </c>
    </row>
    <row r="54" spans="1:10" ht="33.75" customHeight="1" x14ac:dyDescent="0.25">
      <c r="A54" s="66"/>
      <c r="B54" s="44"/>
      <c r="C54" s="67"/>
      <c r="D54" s="67"/>
      <c r="E54" s="68"/>
      <c r="F54" s="69"/>
      <c r="G54" s="68"/>
      <c r="H54" s="68"/>
      <c r="I54" s="68"/>
      <c r="J54" s="35" t="s">
        <v>98</v>
      </c>
    </row>
    <row r="55" spans="1:10" x14ac:dyDescent="0.25">
      <c r="A55" s="66"/>
      <c r="B55" s="42"/>
      <c r="C55" s="67"/>
      <c r="D55" s="67"/>
      <c r="E55" s="68"/>
      <c r="F55" s="69"/>
      <c r="G55" s="68"/>
      <c r="H55" s="68"/>
      <c r="I55" s="68"/>
      <c r="J55" s="36" t="s">
        <v>56</v>
      </c>
    </row>
    <row r="56" spans="1:10" ht="28.5" customHeight="1" x14ac:dyDescent="0.25">
      <c r="A56" s="66" t="s">
        <v>99</v>
      </c>
      <c r="B56" s="4" t="s">
        <v>100</v>
      </c>
      <c r="C56" s="67" t="s">
        <v>9</v>
      </c>
      <c r="D56" s="67">
        <v>90</v>
      </c>
      <c r="E56" s="68">
        <v>15</v>
      </c>
      <c r="F56" s="69">
        <v>0.23</v>
      </c>
      <c r="G56" s="68">
        <f>E56*(1+F56)</f>
        <v>18.45</v>
      </c>
      <c r="H56" s="68">
        <f>E56*D56</f>
        <v>1350</v>
      </c>
      <c r="I56" s="68">
        <f>G56*D56</f>
        <v>1660.5</v>
      </c>
      <c r="J56" s="35" t="s">
        <v>101</v>
      </c>
    </row>
    <row r="57" spans="1:10" ht="57" x14ac:dyDescent="0.25">
      <c r="A57" s="66"/>
      <c r="B57" s="26" t="s">
        <v>102</v>
      </c>
      <c r="C57" s="67"/>
      <c r="D57" s="67"/>
      <c r="E57" s="68"/>
      <c r="F57" s="69"/>
      <c r="G57" s="68"/>
      <c r="H57" s="68"/>
      <c r="I57" s="68"/>
      <c r="J57" s="35" t="s">
        <v>103</v>
      </c>
    </row>
    <row r="58" spans="1:10" x14ac:dyDescent="0.25">
      <c r="A58" s="66"/>
      <c r="B58" s="42"/>
      <c r="C58" s="67"/>
      <c r="D58" s="67"/>
      <c r="E58" s="68"/>
      <c r="F58" s="69"/>
      <c r="G58" s="68"/>
      <c r="H58" s="68"/>
      <c r="I58" s="68"/>
      <c r="J58" s="36" t="s">
        <v>56</v>
      </c>
    </row>
    <row r="59" spans="1:10" ht="34.5" customHeight="1" x14ac:dyDescent="0.25">
      <c r="A59" s="66" t="s">
        <v>104</v>
      </c>
      <c r="B59" s="4" t="s">
        <v>105</v>
      </c>
      <c r="C59" s="67" t="s">
        <v>9</v>
      </c>
      <c r="D59" s="67">
        <v>60</v>
      </c>
      <c r="E59" s="68">
        <v>25</v>
      </c>
      <c r="F59" s="69">
        <v>0.23</v>
      </c>
      <c r="G59" s="68">
        <f>E59*(1+F59)</f>
        <v>30.75</v>
      </c>
      <c r="H59" s="68">
        <f>E59*D59</f>
        <v>1500</v>
      </c>
      <c r="I59" s="68">
        <f>G59*D59</f>
        <v>1845</v>
      </c>
      <c r="J59" s="35" t="s">
        <v>106</v>
      </c>
    </row>
    <row r="60" spans="1:10" ht="57" x14ac:dyDescent="0.25">
      <c r="A60" s="66"/>
      <c r="B60" s="26" t="s">
        <v>107</v>
      </c>
      <c r="C60" s="67"/>
      <c r="D60" s="67"/>
      <c r="E60" s="68"/>
      <c r="F60" s="69"/>
      <c r="G60" s="68"/>
      <c r="H60" s="68"/>
      <c r="I60" s="68"/>
      <c r="J60" s="35" t="s">
        <v>98</v>
      </c>
    </row>
    <row r="61" spans="1:10" x14ac:dyDescent="0.25">
      <c r="A61" s="66"/>
      <c r="B61" s="40"/>
      <c r="C61" s="67"/>
      <c r="D61" s="67"/>
      <c r="E61" s="68"/>
      <c r="F61" s="69"/>
      <c r="G61" s="68"/>
      <c r="H61" s="68"/>
      <c r="I61" s="68"/>
      <c r="J61" s="36" t="s">
        <v>56</v>
      </c>
    </row>
    <row r="62" spans="1:10" ht="15" customHeight="1" x14ac:dyDescent="0.25">
      <c r="A62" s="63" t="s">
        <v>108</v>
      </c>
      <c r="B62" s="4" t="s">
        <v>109</v>
      </c>
      <c r="C62" s="59" t="s">
        <v>9</v>
      </c>
      <c r="D62" s="59" t="s">
        <v>110</v>
      </c>
      <c r="E62" s="64">
        <v>50</v>
      </c>
      <c r="F62" s="65">
        <v>0.23</v>
      </c>
      <c r="G62" s="64">
        <f>E62*(1+F62)</f>
        <v>61.5</v>
      </c>
      <c r="H62" s="64">
        <f>E62*D62</f>
        <v>1500</v>
      </c>
      <c r="I62" s="64">
        <f>G62*D62</f>
        <v>1845</v>
      </c>
      <c r="J62" s="35" t="s">
        <v>111</v>
      </c>
    </row>
    <row r="63" spans="1:10" ht="28.5" x14ac:dyDescent="0.25">
      <c r="A63" s="63"/>
      <c r="B63" s="35" t="s">
        <v>112</v>
      </c>
      <c r="C63" s="59"/>
      <c r="D63" s="59"/>
      <c r="E63" s="64"/>
      <c r="F63" s="65"/>
      <c r="G63" s="64"/>
      <c r="H63" s="64"/>
      <c r="I63" s="64"/>
      <c r="J63" s="35" t="s">
        <v>113</v>
      </c>
    </row>
    <row r="64" spans="1:10" ht="28.5" x14ac:dyDescent="0.25">
      <c r="A64" s="63"/>
      <c r="B64" s="35" t="s">
        <v>114</v>
      </c>
      <c r="C64" s="59"/>
      <c r="D64" s="59"/>
      <c r="E64" s="64"/>
      <c r="F64" s="65"/>
      <c r="G64" s="64"/>
      <c r="H64" s="64"/>
      <c r="I64" s="64"/>
      <c r="J64" s="35" t="s">
        <v>55</v>
      </c>
    </row>
    <row r="65" spans="1:10" x14ac:dyDescent="0.25">
      <c r="A65" s="63"/>
      <c r="B65" s="35" t="s">
        <v>115</v>
      </c>
      <c r="C65" s="59"/>
      <c r="D65" s="59"/>
      <c r="E65" s="64"/>
      <c r="F65" s="65"/>
      <c r="G65" s="64"/>
      <c r="H65" s="64"/>
      <c r="I65" s="64"/>
      <c r="J65" s="35"/>
    </row>
    <row r="66" spans="1:10" ht="28.5" x14ac:dyDescent="0.25">
      <c r="A66" s="63"/>
      <c r="B66" s="28" t="s">
        <v>116</v>
      </c>
      <c r="C66" s="59"/>
      <c r="D66" s="59"/>
      <c r="E66" s="64"/>
      <c r="F66" s="65"/>
      <c r="G66" s="64"/>
      <c r="H66" s="64"/>
      <c r="I66" s="64"/>
      <c r="J66" s="28" t="s">
        <v>56</v>
      </c>
    </row>
    <row r="67" spans="1:10" ht="35.25" customHeight="1" x14ac:dyDescent="0.25">
      <c r="A67" s="63" t="s">
        <v>117</v>
      </c>
      <c r="B67" s="4" t="s">
        <v>118</v>
      </c>
      <c r="C67" s="59" t="s">
        <v>12</v>
      </c>
      <c r="D67" s="59">
        <v>40</v>
      </c>
      <c r="E67" s="64">
        <v>100</v>
      </c>
      <c r="F67" s="65">
        <v>0.23</v>
      </c>
      <c r="G67" s="64">
        <f>E67*(1+F67)</f>
        <v>123</v>
      </c>
      <c r="H67" s="64">
        <f>E67*D67</f>
        <v>4000</v>
      </c>
      <c r="I67" s="64">
        <f>G67*D67</f>
        <v>4920</v>
      </c>
      <c r="J67" s="35" t="s">
        <v>119</v>
      </c>
    </row>
    <row r="68" spans="1:10" ht="31.5" customHeight="1" x14ac:dyDescent="0.25">
      <c r="A68" s="63"/>
      <c r="B68" s="37" t="s">
        <v>120</v>
      </c>
      <c r="C68" s="59"/>
      <c r="D68" s="59"/>
      <c r="E68" s="64"/>
      <c r="F68" s="65"/>
      <c r="G68" s="64"/>
      <c r="H68" s="64"/>
      <c r="I68" s="64"/>
      <c r="J68" s="35" t="s">
        <v>121</v>
      </c>
    </row>
    <row r="69" spans="1:10" ht="28.5" x14ac:dyDescent="0.25">
      <c r="A69" s="63"/>
      <c r="B69" s="35" t="s">
        <v>122</v>
      </c>
      <c r="C69" s="59"/>
      <c r="D69" s="59"/>
      <c r="E69" s="64"/>
      <c r="F69" s="65"/>
      <c r="G69" s="64"/>
      <c r="H69" s="64"/>
      <c r="I69" s="64"/>
      <c r="J69" s="35"/>
    </row>
    <row r="70" spans="1:10" ht="60.75" customHeight="1" x14ac:dyDescent="0.25">
      <c r="A70" s="63"/>
      <c r="B70" s="35" t="s">
        <v>123</v>
      </c>
      <c r="C70" s="59"/>
      <c r="D70" s="59"/>
      <c r="E70" s="64"/>
      <c r="F70" s="65"/>
      <c r="G70" s="64"/>
      <c r="H70" s="64"/>
      <c r="I70" s="64"/>
      <c r="J70" s="35" t="s">
        <v>56</v>
      </c>
    </row>
    <row r="71" spans="1:10" ht="90" customHeight="1" x14ac:dyDescent="0.25">
      <c r="A71" s="63"/>
      <c r="B71" s="38" t="s">
        <v>124</v>
      </c>
      <c r="C71" s="59"/>
      <c r="D71" s="59"/>
      <c r="E71" s="64"/>
      <c r="F71" s="65"/>
      <c r="G71" s="64"/>
      <c r="H71" s="64"/>
      <c r="I71" s="64"/>
      <c r="J71" s="33"/>
    </row>
    <row r="72" spans="1:10" ht="33.75" customHeight="1" x14ac:dyDescent="0.25">
      <c r="A72" s="66" t="s">
        <v>125</v>
      </c>
      <c r="B72" s="4" t="s">
        <v>126</v>
      </c>
      <c r="C72" s="67" t="s">
        <v>12</v>
      </c>
      <c r="D72" s="67">
        <v>60</v>
      </c>
      <c r="E72" s="68">
        <v>100</v>
      </c>
      <c r="F72" s="69">
        <v>0.23</v>
      </c>
      <c r="G72" s="64">
        <f>E72*(1+F72)</f>
        <v>123</v>
      </c>
      <c r="H72" s="64">
        <f>E72*D72</f>
        <v>6000</v>
      </c>
      <c r="I72" s="64">
        <f>G72*D72</f>
        <v>7380</v>
      </c>
      <c r="J72" s="35" t="s">
        <v>106</v>
      </c>
    </row>
    <row r="73" spans="1:10" ht="33" customHeight="1" x14ac:dyDescent="0.25">
      <c r="A73" s="66"/>
      <c r="B73" s="35" t="s">
        <v>127</v>
      </c>
      <c r="C73" s="67"/>
      <c r="D73" s="67"/>
      <c r="E73" s="68"/>
      <c r="F73" s="69"/>
      <c r="G73" s="64"/>
      <c r="H73" s="64"/>
      <c r="I73" s="64"/>
      <c r="J73" s="35" t="s">
        <v>98</v>
      </c>
    </row>
    <row r="74" spans="1:10" ht="29.25" x14ac:dyDescent="0.25">
      <c r="A74" s="66"/>
      <c r="B74" s="35" t="s">
        <v>128</v>
      </c>
      <c r="C74" s="67"/>
      <c r="D74" s="67"/>
      <c r="E74" s="68"/>
      <c r="F74" s="69"/>
      <c r="G74" s="64"/>
      <c r="H74" s="64"/>
      <c r="I74" s="64"/>
      <c r="J74" s="35"/>
    </row>
    <row r="75" spans="1:10" ht="57.75" x14ac:dyDescent="0.25">
      <c r="A75" s="66"/>
      <c r="B75" s="35" t="s">
        <v>129</v>
      </c>
      <c r="C75" s="67"/>
      <c r="D75" s="67"/>
      <c r="E75" s="68"/>
      <c r="F75" s="69"/>
      <c r="G75" s="64"/>
      <c r="H75" s="64"/>
      <c r="I75" s="64"/>
      <c r="J75" s="35" t="s">
        <v>56</v>
      </c>
    </row>
    <row r="76" spans="1:10" ht="74.25" x14ac:dyDescent="0.25">
      <c r="A76" s="66"/>
      <c r="B76" s="41" t="s">
        <v>130</v>
      </c>
      <c r="C76" s="67"/>
      <c r="D76" s="67"/>
      <c r="E76" s="68"/>
      <c r="F76" s="69"/>
      <c r="G76" s="64"/>
      <c r="H76" s="64"/>
      <c r="I76" s="64"/>
      <c r="J76" s="42"/>
    </row>
    <row r="77" spans="1:10" ht="36.75" customHeight="1" x14ac:dyDescent="0.25">
      <c r="A77" s="63" t="s">
        <v>131</v>
      </c>
      <c r="B77" s="4" t="s">
        <v>132</v>
      </c>
      <c r="C77" s="59" t="s">
        <v>9</v>
      </c>
      <c r="D77" s="59" t="s">
        <v>133</v>
      </c>
      <c r="E77" s="64">
        <v>95</v>
      </c>
      <c r="F77" s="65">
        <v>0.23</v>
      </c>
      <c r="G77" s="64">
        <f>E77*(1+F77)</f>
        <v>116.85</v>
      </c>
      <c r="H77" s="64">
        <f>E77*D77</f>
        <v>3800</v>
      </c>
      <c r="I77" s="64">
        <f>G77*D77</f>
        <v>4674</v>
      </c>
      <c r="J77" s="35" t="s">
        <v>119</v>
      </c>
    </row>
    <row r="78" spans="1:10" ht="30.75" customHeight="1" x14ac:dyDescent="0.25">
      <c r="A78" s="63"/>
      <c r="B78" s="26" t="s">
        <v>134</v>
      </c>
      <c r="C78" s="59"/>
      <c r="D78" s="59"/>
      <c r="E78" s="64"/>
      <c r="F78" s="65"/>
      <c r="G78" s="64"/>
      <c r="H78" s="64"/>
      <c r="I78" s="64"/>
      <c r="J78" s="35" t="s">
        <v>121</v>
      </c>
    </row>
    <row r="79" spans="1:10" x14ac:dyDescent="0.25">
      <c r="A79" s="63"/>
      <c r="B79" s="26" t="s">
        <v>135</v>
      </c>
      <c r="C79" s="59"/>
      <c r="D79" s="59"/>
      <c r="E79" s="64"/>
      <c r="F79" s="65"/>
      <c r="G79" s="64"/>
      <c r="H79" s="64"/>
      <c r="I79" s="64"/>
      <c r="J79" s="35"/>
    </row>
    <row r="80" spans="1:10" x14ac:dyDescent="0.25">
      <c r="A80" s="63"/>
      <c r="B80" s="26" t="s">
        <v>136</v>
      </c>
      <c r="C80" s="59"/>
      <c r="D80" s="59"/>
      <c r="E80" s="64"/>
      <c r="F80" s="65"/>
      <c r="G80" s="64"/>
      <c r="H80" s="64"/>
      <c r="I80" s="64"/>
      <c r="J80" s="35"/>
    </row>
    <row r="81" spans="1:10" ht="28.5" x14ac:dyDescent="0.25">
      <c r="A81" s="63"/>
      <c r="B81" s="27" t="s">
        <v>137</v>
      </c>
      <c r="C81" s="59"/>
      <c r="D81" s="59"/>
      <c r="E81" s="64"/>
      <c r="F81" s="65"/>
      <c r="G81" s="64"/>
      <c r="H81" s="64"/>
      <c r="I81" s="64"/>
      <c r="J81" s="38" t="s">
        <v>56</v>
      </c>
    </row>
    <row r="82" spans="1:10" ht="32.25" customHeight="1" x14ac:dyDescent="0.25">
      <c r="A82" s="63" t="s">
        <v>138</v>
      </c>
      <c r="B82" s="4" t="s">
        <v>139</v>
      </c>
      <c r="C82" s="59" t="s">
        <v>9</v>
      </c>
      <c r="D82" s="59">
        <v>80</v>
      </c>
      <c r="E82" s="64">
        <v>5</v>
      </c>
      <c r="F82" s="65">
        <v>0.23</v>
      </c>
      <c r="G82" s="64">
        <f>E82*(1+F82)</f>
        <v>6.15</v>
      </c>
      <c r="H82" s="64">
        <f>E82*D82</f>
        <v>400</v>
      </c>
      <c r="I82" s="64">
        <f>G82*D82</f>
        <v>492</v>
      </c>
      <c r="J82" s="35" t="s">
        <v>140</v>
      </c>
    </row>
    <row r="83" spans="1:10" ht="30.75" customHeight="1" x14ac:dyDescent="0.25">
      <c r="A83" s="63"/>
      <c r="B83" s="26" t="s">
        <v>141</v>
      </c>
      <c r="C83" s="59"/>
      <c r="D83" s="59"/>
      <c r="E83" s="64"/>
      <c r="F83" s="65"/>
      <c r="G83" s="64"/>
      <c r="H83" s="64"/>
      <c r="I83" s="64"/>
      <c r="J83" s="35" t="s">
        <v>142</v>
      </c>
    </row>
    <row r="84" spans="1:10" x14ac:dyDescent="0.25">
      <c r="A84" s="63"/>
      <c r="B84" s="33"/>
      <c r="C84" s="59"/>
      <c r="D84" s="59"/>
      <c r="E84" s="64"/>
      <c r="F84" s="65"/>
      <c r="G84" s="64"/>
      <c r="H84" s="64"/>
      <c r="I84" s="64"/>
      <c r="J84" s="28" t="s">
        <v>56</v>
      </c>
    </row>
    <row r="85" spans="1:10" ht="28.5" customHeight="1" x14ac:dyDescent="0.25">
      <c r="A85" s="66" t="s">
        <v>143</v>
      </c>
      <c r="B85" s="4" t="s">
        <v>144</v>
      </c>
      <c r="C85" s="67" t="s">
        <v>9</v>
      </c>
      <c r="D85" s="67">
        <v>67</v>
      </c>
      <c r="E85" s="68">
        <v>45</v>
      </c>
      <c r="F85" s="69">
        <v>0.23</v>
      </c>
      <c r="G85" s="68">
        <f>E85*(1+F85)</f>
        <v>55.35</v>
      </c>
      <c r="H85" s="68">
        <f>E85*D85</f>
        <v>3015</v>
      </c>
      <c r="I85" s="68">
        <f>G85*D85</f>
        <v>3708.4500000000003</v>
      </c>
      <c r="J85" s="35" t="s">
        <v>145</v>
      </c>
    </row>
    <row r="86" spans="1:10" ht="45" customHeight="1" x14ac:dyDescent="0.25">
      <c r="A86" s="66"/>
      <c r="B86" s="26" t="s">
        <v>146</v>
      </c>
      <c r="C86" s="67"/>
      <c r="D86" s="67"/>
      <c r="E86" s="68"/>
      <c r="F86" s="69"/>
      <c r="G86" s="68"/>
      <c r="H86" s="68"/>
      <c r="I86" s="68"/>
      <c r="J86" s="35" t="s">
        <v>147</v>
      </c>
    </row>
    <row r="87" spans="1:10" ht="28.5" x14ac:dyDescent="0.25">
      <c r="A87" s="66"/>
      <c r="B87" s="44"/>
      <c r="C87" s="67"/>
      <c r="D87" s="67"/>
      <c r="E87" s="68"/>
      <c r="F87" s="69"/>
      <c r="G87" s="68"/>
      <c r="H87" s="68"/>
      <c r="I87" s="68"/>
      <c r="J87" s="35" t="s">
        <v>148</v>
      </c>
    </row>
    <row r="88" spans="1:10" ht="28.5" x14ac:dyDescent="0.25">
      <c r="A88" s="66"/>
      <c r="B88" s="44"/>
      <c r="C88" s="67"/>
      <c r="D88" s="67"/>
      <c r="E88" s="68"/>
      <c r="F88" s="69"/>
      <c r="G88" s="68"/>
      <c r="H88" s="68"/>
      <c r="I88" s="68"/>
      <c r="J88" s="35" t="s">
        <v>149</v>
      </c>
    </row>
    <row r="89" spans="1:10" ht="28.5" x14ac:dyDescent="0.25">
      <c r="A89" s="66"/>
      <c r="B89" s="44"/>
      <c r="C89" s="67"/>
      <c r="D89" s="67"/>
      <c r="E89" s="68"/>
      <c r="F89" s="69"/>
      <c r="G89" s="68"/>
      <c r="H89" s="68"/>
      <c r="I89" s="68"/>
      <c r="J89" s="35" t="s">
        <v>150</v>
      </c>
    </row>
    <row r="90" spans="1:10" x14ac:dyDescent="0.25">
      <c r="A90" s="66"/>
      <c r="B90" s="42"/>
      <c r="C90" s="67"/>
      <c r="D90" s="67"/>
      <c r="E90" s="68"/>
      <c r="F90" s="69"/>
      <c r="G90" s="68"/>
      <c r="H90" s="68"/>
      <c r="I90" s="68"/>
      <c r="J90" s="36" t="s">
        <v>56</v>
      </c>
    </row>
    <row r="91" spans="1:10" ht="28.5" customHeight="1" x14ac:dyDescent="0.25">
      <c r="A91" s="66" t="s">
        <v>151</v>
      </c>
      <c r="B91" s="4" t="s">
        <v>152</v>
      </c>
      <c r="C91" s="67" t="s">
        <v>9</v>
      </c>
      <c r="D91" s="67">
        <v>28</v>
      </c>
      <c r="E91" s="68">
        <v>70</v>
      </c>
      <c r="F91" s="69">
        <v>0.23</v>
      </c>
      <c r="G91" s="68">
        <f>E91*(1+F91)</f>
        <v>86.1</v>
      </c>
      <c r="H91" s="68">
        <f>E91*D91</f>
        <v>1960</v>
      </c>
      <c r="I91" s="68">
        <f>G91*D91</f>
        <v>2410.7999999999997</v>
      </c>
      <c r="J91" s="35" t="s">
        <v>153</v>
      </c>
    </row>
    <row r="92" spans="1:10" ht="71.25" x14ac:dyDescent="0.25">
      <c r="A92" s="66"/>
      <c r="B92" s="26" t="s">
        <v>154</v>
      </c>
      <c r="C92" s="67"/>
      <c r="D92" s="67"/>
      <c r="E92" s="68"/>
      <c r="F92" s="69"/>
      <c r="G92" s="68"/>
      <c r="H92" s="68"/>
      <c r="I92" s="68"/>
      <c r="J92" s="35" t="s">
        <v>155</v>
      </c>
    </row>
    <row r="93" spans="1:10" ht="28.5" x14ac:dyDescent="0.25">
      <c r="A93" s="66"/>
      <c r="B93" s="44"/>
      <c r="C93" s="67"/>
      <c r="D93" s="67"/>
      <c r="E93" s="68"/>
      <c r="F93" s="69"/>
      <c r="G93" s="68"/>
      <c r="H93" s="68"/>
      <c r="I93" s="68"/>
      <c r="J93" s="35" t="s">
        <v>148</v>
      </c>
    </row>
    <row r="94" spans="1:10" ht="28.5" x14ac:dyDescent="0.25">
      <c r="A94" s="66"/>
      <c r="B94" s="44"/>
      <c r="C94" s="67"/>
      <c r="D94" s="67"/>
      <c r="E94" s="68"/>
      <c r="F94" s="69"/>
      <c r="G94" s="68"/>
      <c r="H94" s="68"/>
      <c r="I94" s="68"/>
      <c r="J94" s="35" t="s">
        <v>149</v>
      </c>
    </row>
    <row r="95" spans="1:10" ht="28.5" x14ac:dyDescent="0.25">
      <c r="A95" s="66"/>
      <c r="B95" s="44"/>
      <c r="C95" s="67"/>
      <c r="D95" s="67"/>
      <c r="E95" s="68"/>
      <c r="F95" s="69"/>
      <c r="G95" s="68"/>
      <c r="H95" s="68"/>
      <c r="I95" s="68"/>
      <c r="J95" s="35" t="s">
        <v>156</v>
      </c>
    </row>
    <row r="96" spans="1:10" ht="28.5" x14ac:dyDescent="0.25">
      <c r="A96" s="66"/>
      <c r="B96" s="44"/>
      <c r="C96" s="67"/>
      <c r="D96" s="67"/>
      <c r="E96" s="68"/>
      <c r="F96" s="69"/>
      <c r="G96" s="68"/>
      <c r="H96" s="68"/>
      <c r="I96" s="68"/>
      <c r="J96" s="35" t="s">
        <v>157</v>
      </c>
    </row>
    <row r="97" spans="1:10" x14ac:dyDescent="0.25">
      <c r="A97" s="66"/>
      <c r="B97" s="42"/>
      <c r="C97" s="67"/>
      <c r="D97" s="67"/>
      <c r="E97" s="68"/>
      <c r="F97" s="69"/>
      <c r="G97" s="68"/>
      <c r="H97" s="68"/>
      <c r="I97" s="68"/>
      <c r="J97" s="36" t="s">
        <v>56</v>
      </c>
    </row>
    <row r="98" spans="1:10" ht="28.5" customHeight="1" x14ac:dyDescent="0.25">
      <c r="A98" s="66" t="s">
        <v>158</v>
      </c>
      <c r="B98" s="4" t="s">
        <v>159</v>
      </c>
      <c r="C98" s="67" t="s">
        <v>9</v>
      </c>
      <c r="D98" s="67">
        <v>39</v>
      </c>
      <c r="E98" s="68">
        <v>10</v>
      </c>
      <c r="F98" s="69">
        <v>0.23</v>
      </c>
      <c r="G98" s="68">
        <f>E98*(1+F98)</f>
        <v>12.3</v>
      </c>
      <c r="H98" s="68">
        <f>E98*D98</f>
        <v>390</v>
      </c>
      <c r="I98" s="68">
        <f>G98*D98</f>
        <v>479.70000000000005</v>
      </c>
      <c r="J98" s="35" t="s">
        <v>160</v>
      </c>
    </row>
    <row r="99" spans="1:10" ht="42.75" x14ac:dyDescent="0.25">
      <c r="A99" s="66"/>
      <c r="B99" s="26" t="s">
        <v>161</v>
      </c>
      <c r="C99" s="67"/>
      <c r="D99" s="67"/>
      <c r="E99" s="68"/>
      <c r="F99" s="69"/>
      <c r="G99" s="68"/>
      <c r="H99" s="68"/>
      <c r="I99" s="68"/>
      <c r="J99" s="35" t="s">
        <v>155</v>
      </c>
    </row>
    <row r="100" spans="1:10" ht="28.5" x14ac:dyDescent="0.25">
      <c r="A100" s="66"/>
      <c r="B100" s="44"/>
      <c r="C100" s="67"/>
      <c r="D100" s="67"/>
      <c r="E100" s="68"/>
      <c r="F100" s="69"/>
      <c r="G100" s="68"/>
      <c r="H100" s="68"/>
      <c r="I100" s="68"/>
      <c r="J100" s="35" t="s">
        <v>148</v>
      </c>
    </row>
    <row r="101" spans="1:10" ht="28.5" x14ac:dyDescent="0.25">
      <c r="A101" s="66"/>
      <c r="B101" s="44"/>
      <c r="C101" s="67"/>
      <c r="D101" s="67"/>
      <c r="E101" s="68"/>
      <c r="F101" s="69"/>
      <c r="G101" s="68"/>
      <c r="H101" s="68"/>
      <c r="I101" s="68"/>
      <c r="J101" s="35" t="s">
        <v>149</v>
      </c>
    </row>
    <row r="102" spans="1:10" ht="28.5" x14ac:dyDescent="0.25">
      <c r="A102" s="66"/>
      <c r="B102" s="44"/>
      <c r="C102" s="67"/>
      <c r="D102" s="67"/>
      <c r="E102" s="68"/>
      <c r="F102" s="69"/>
      <c r="G102" s="68"/>
      <c r="H102" s="68"/>
      <c r="I102" s="68"/>
      <c r="J102" s="35" t="s">
        <v>162</v>
      </c>
    </row>
    <row r="103" spans="1:10" ht="28.5" x14ac:dyDescent="0.25">
      <c r="A103" s="66"/>
      <c r="B103" s="44"/>
      <c r="C103" s="67"/>
      <c r="D103" s="67"/>
      <c r="E103" s="68"/>
      <c r="F103" s="69"/>
      <c r="G103" s="68"/>
      <c r="H103" s="68"/>
      <c r="I103" s="68"/>
      <c r="J103" s="35" t="s">
        <v>163</v>
      </c>
    </row>
    <row r="104" spans="1:10" x14ac:dyDescent="0.25">
      <c r="A104" s="66"/>
      <c r="B104" s="44"/>
      <c r="C104" s="67"/>
      <c r="D104" s="67"/>
      <c r="E104" s="68"/>
      <c r="F104" s="69"/>
      <c r="G104" s="68"/>
      <c r="H104" s="68"/>
      <c r="I104" s="68"/>
      <c r="J104" s="35" t="s">
        <v>164</v>
      </c>
    </row>
    <row r="105" spans="1:10" x14ac:dyDescent="0.25">
      <c r="A105" s="66"/>
      <c r="B105" s="42"/>
      <c r="C105" s="67"/>
      <c r="D105" s="67"/>
      <c r="E105" s="68"/>
      <c r="F105" s="69"/>
      <c r="G105" s="68"/>
      <c r="H105" s="68"/>
      <c r="I105" s="68"/>
      <c r="J105" s="36" t="s">
        <v>56</v>
      </c>
    </row>
    <row r="106" spans="1:10" ht="28.5" customHeight="1" x14ac:dyDescent="0.25">
      <c r="A106" s="66" t="s">
        <v>165</v>
      </c>
      <c r="B106" s="4" t="s">
        <v>166</v>
      </c>
      <c r="C106" s="67" t="s">
        <v>9</v>
      </c>
      <c r="D106" s="67">
        <v>73</v>
      </c>
      <c r="E106" s="68">
        <v>50</v>
      </c>
      <c r="F106" s="69">
        <v>0.23</v>
      </c>
      <c r="G106" s="68">
        <f>E106*(1+F106)</f>
        <v>61.5</v>
      </c>
      <c r="H106" s="68">
        <f>E106*D106</f>
        <v>3650</v>
      </c>
      <c r="I106" s="68">
        <f>G106*D106</f>
        <v>4489.5</v>
      </c>
      <c r="J106" s="35" t="s">
        <v>160</v>
      </c>
    </row>
    <row r="107" spans="1:10" ht="71.25" x14ac:dyDescent="0.25">
      <c r="A107" s="66"/>
      <c r="B107" s="26" t="s">
        <v>167</v>
      </c>
      <c r="C107" s="67"/>
      <c r="D107" s="67"/>
      <c r="E107" s="68"/>
      <c r="F107" s="69"/>
      <c r="G107" s="68"/>
      <c r="H107" s="68"/>
      <c r="I107" s="68"/>
      <c r="J107" s="35" t="s">
        <v>148</v>
      </c>
    </row>
    <row r="108" spans="1:10" x14ac:dyDescent="0.25">
      <c r="A108" s="66"/>
      <c r="B108" s="44"/>
      <c r="C108" s="67"/>
      <c r="D108" s="67"/>
      <c r="E108" s="68"/>
      <c r="F108" s="69"/>
      <c r="G108" s="68"/>
      <c r="H108" s="68"/>
      <c r="I108" s="68"/>
      <c r="J108" s="35" t="s">
        <v>168</v>
      </c>
    </row>
    <row r="109" spans="1:10" ht="28.5" x14ac:dyDescent="0.25">
      <c r="A109" s="66"/>
      <c r="B109" s="44"/>
      <c r="C109" s="67"/>
      <c r="D109" s="67"/>
      <c r="E109" s="68"/>
      <c r="F109" s="69"/>
      <c r="G109" s="68"/>
      <c r="H109" s="68"/>
      <c r="I109" s="68"/>
      <c r="J109" s="35" t="s">
        <v>169</v>
      </c>
    </row>
    <row r="110" spans="1:10" ht="28.5" x14ac:dyDescent="0.25">
      <c r="A110" s="66"/>
      <c r="B110" s="44"/>
      <c r="C110" s="67"/>
      <c r="D110" s="67"/>
      <c r="E110" s="68"/>
      <c r="F110" s="69"/>
      <c r="G110" s="68"/>
      <c r="H110" s="68"/>
      <c r="I110" s="68"/>
      <c r="J110" s="35" t="s">
        <v>170</v>
      </c>
    </row>
    <row r="111" spans="1:10" x14ac:dyDescent="0.25">
      <c r="A111" s="66"/>
      <c r="B111" s="44"/>
      <c r="C111" s="67"/>
      <c r="D111" s="67"/>
      <c r="E111" s="68"/>
      <c r="F111" s="69"/>
      <c r="G111" s="68"/>
      <c r="H111" s="68"/>
      <c r="I111" s="68"/>
      <c r="J111" s="35" t="s">
        <v>155</v>
      </c>
    </row>
    <row r="112" spans="1:10" x14ac:dyDescent="0.25">
      <c r="A112" s="66"/>
      <c r="B112" s="44"/>
      <c r="C112" s="67"/>
      <c r="D112" s="67"/>
      <c r="E112" s="68"/>
      <c r="F112" s="69"/>
      <c r="G112" s="68"/>
      <c r="H112" s="68"/>
      <c r="I112" s="68"/>
      <c r="J112" s="35" t="s">
        <v>171</v>
      </c>
    </row>
    <row r="113" spans="1:10" ht="28.5" x14ac:dyDescent="0.25">
      <c r="A113" s="66"/>
      <c r="B113" s="44"/>
      <c r="C113" s="67"/>
      <c r="D113" s="67"/>
      <c r="E113" s="68"/>
      <c r="F113" s="69"/>
      <c r="G113" s="68"/>
      <c r="H113" s="68"/>
      <c r="I113" s="68"/>
      <c r="J113" s="35" t="s">
        <v>172</v>
      </c>
    </row>
    <row r="114" spans="1:10" ht="28.5" x14ac:dyDescent="0.25">
      <c r="A114" s="66"/>
      <c r="B114" s="44"/>
      <c r="C114" s="67"/>
      <c r="D114" s="67"/>
      <c r="E114" s="68"/>
      <c r="F114" s="69"/>
      <c r="G114" s="68"/>
      <c r="H114" s="68"/>
      <c r="I114" s="68"/>
      <c r="J114" s="35" t="s">
        <v>149</v>
      </c>
    </row>
    <row r="115" spans="1:10" ht="28.5" x14ac:dyDescent="0.25">
      <c r="A115" s="66"/>
      <c r="B115" s="44"/>
      <c r="C115" s="67"/>
      <c r="D115" s="67"/>
      <c r="E115" s="68"/>
      <c r="F115" s="69"/>
      <c r="G115" s="68"/>
      <c r="H115" s="68"/>
      <c r="I115" s="68"/>
      <c r="J115" s="35" t="s">
        <v>173</v>
      </c>
    </row>
    <row r="116" spans="1:10" ht="28.5" x14ac:dyDescent="0.25">
      <c r="A116" s="66"/>
      <c r="B116" s="44"/>
      <c r="C116" s="67"/>
      <c r="D116" s="67"/>
      <c r="E116" s="68"/>
      <c r="F116" s="69"/>
      <c r="G116" s="68"/>
      <c r="H116" s="68"/>
      <c r="I116" s="68"/>
      <c r="J116" s="35" t="s">
        <v>174</v>
      </c>
    </row>
    <row r="117" spans="1:10" ht="28.5" x14ac:dyDescent="0.25">
      <c r="A117" s="66"/>
      <c r="B117" s="44"/>
      <c r="C117" s="67"/>
      <c r="D117" s="67"/>
      <c r="E117" s="68"/>
      <c r="F117" s="69"/>
      <c r="G117" s="68"/>
      <c r="H117" s="68"/>
      <c r="I117" s="68"/>
      <c r="J117" s="35" t="s">
        <v>175</v>
      </c>
    </row>
    <row r="118" spans="1:10" ht="28.5" x14ac:dyDescent="0.25">
      <c r="A118" s="66"/>
      <c r="B118" s="44"/>
      <c r="C118" s="67"/>
      <c r="D118" s="67"/>
      <c r="E118" s="68"/>
      <c r="F118" s="69"/>
      <c r="G118" s="68"/>
      <c r="H118" s="68"/>
      <c r="I118" s="68"/>
      <c r="J118" s="35" t="s">
        <v>176</v>
      </c>
    </row>
    <row r="119" spans="1:10" x14ac:dyDescent="0.25">
      <c r="A119" s="66"/>
      <c r="B119" s="44"/>
      <c r="C119" s="67"/>
      <c r="D119" s="67"/>
      <c r="E119" s="68"/>
      <c r="F119" s="69"/>
      <c r="G119" s="68"/>
      <c r="H119" s="68"/>
      <c r="I119" s="68"/>
      <c r="J119" s="35" t="s">
        <v>177</v>
      </c>
    </row>
    <row r="120" spans="1:10" x14ac:dyDescent="0.25">
      <c r="A120" s="66"/>
      <c r="B120" s="44"/>
      <c r="C120" s="67"/>
      <c r="D120" s="67"/>
      <c r="E120" s="68"/>
      <c r="F120" s="69"/>
      <c r="G120" s="68"/>
      <c r="H120" s="68"/>
      <c r="I120" s="68"/>
      <c r="J120" s="35" t="s">
        <v>178</v>
      </c>
    </row>
    <row r="121" spans="1:10" x14ac:dyDescent="0.25">
      <c r="A121" s="66"/>
      <c r="B121" s="44"/>
      <c r="C121" s="67"/>
      <c r="D121" s="67"/>
      <c r="E121" s="68"/>
      <c r="F121" s="69"/>
      <c r="G121" s="68"/>
      <c r="H121" s="68"/>
      <c r="I121" s="68"/>
      <c r="J121" s="35" t="s">
        <v>179</v>
      </c>
    </row>
    <row r="122" spans="1:10" ht="28.5" x14ac:dyDescent="0.25">
      <c r="A122" s="66"/>
      <c r="B122" s="44"/>
      <c r="C122" s="67"/>
      <c r="D122" s="67"/>
      <c r="E122" s="68"/>
      <c r="F122" s="69"/>
      <c r="G122" s="68"/>
      <c r="H122" s="68"/>
      <c r="I122" s="68"/>
      <c r="J122" s="35" t="s">
        <v>180</v>
      </c>
    </row>
    <row r="123" spans="1:10" ht="28.5" x14ac:dyDescent="0.25">
      <c r="A123" s="66"/>
      <c r="B123" s="44"/>
      <c r="C123" s="67"/>
      <c r="D123" s="67"/>
      <c r="E123" s="68"/>
      <c r="F123" s="69"/>
      <c r="G123" s="68"/>
      <c r="H123" s="68"/>
      <c r="I123" s="68"/>
      <c r="J123" s="35" t="s">
        <v>181</v>
      </c>
    </row>
    <row r="124" spans="1:10" x14ac:dyDescent="0.25">
      <c r="A124" s="66"/>
      <c r="B124" s="42"/>
      <c r="C124" s="67"/>
      <c r="D124" s="67"/>
      <c r="E124" s="68"/>
      <c r="F124" s="69"/>
      <c r="G124" s="68"/>
      <c r="H124" s="68"/>
      <c r="I124" s="68"/>
      <c r="J124" s="36" t="s">
        <v>56</v>
      </c>
    </row>
    <row r="125" spans="1:10" ht="28.5" customHeight="1" x14ac:dyDescent="0.25">
      <c r="A125" s="66" t="s">
        <v>182</v>
      </c>
      <c r="B125" s="4" t="s">
        <v>166</v>
      </c>
      <c r="C125" s="67" t="s">
        <v>9</v>
      </c>
      <c r="D125" s="67">
        <v>14</v>
      </c>
      <c r="E125" s="68">
        <v>90</v>
      </c>
      <c r="F125" s="69">
        <v>0.23</v>
      </c>
      <c r="G125" s="68">
        <f>E125*(1+F125)</f>
        <v>110.7</v>
      </c>
      <c r="H125" s="68">
        <f>E125*D125</f>
        <v>1260</v>
      </c>
      <c r="I125" s="68">
        <f>G125*D125</f>
        <v>1549.8</v>
      </c>
      <c r="J125" s="35" t="s">
        <v>183</v>
      </c>
    </row>
    <row r="126" spans="1:10" ht="57" x14ac:dyDescent="0.25">
      <c r="A126" s="66"/>
      <c r="B126" s="26" t="s">
        <v>184</v>
      </c>
      <c r="C126" s="67"/>
      <c r="D126" s="67"/>
      <c r="E126" s="68"/>
      <c r="F126" s="69"/>
      <c r="G126" s="68"/>
      <c r="H126" s="68"/>
      <c r="I126" s="68"/>
      <c r="J126" s="35" t="s">
        <v>185</v>
      </c>
    </row>
    <row r="127" spans="1:10" x14ac:dyDescent="0.25">
      <c r="A127" s="66"/>
      <c r="B127" s="42"/>
      <c r="C127" s="67"/>
      <c r="D127" s="67"/>
      <c r="E127" s="68"/>
      <c r="F127" s="69"/>
      <c r="G127" s="68"/>
      <c r="H127" s="68"/>
      <c r="I127" s="68"/>
      <c r="J127" s="36" t="s">
        <v>56</v>
      </c>
    </row>
    <row r="128" spans="1:10" ht="42.75" customHeight="1" x14ac:dyDescent="0.25">
      <c r="A128" s="66" t="s">
        <v>186</v>
      </c>
      <c r="B128" s="4" t="s">
        <v>187</v>
      </c>
      <c r="C128" s="67" t="s">
        <v>9</v>
      </c>
      <c r="D128" s="67">
        <v>2</v>
      </c>
      <c r="E128" s="68">
        <v>170</v>
      </c>
      <c r="F128" s="69">
        <v>0.23</v>
      </c>
      <c r="G128" s="68">
        <f>E128*(1+F128)</f>
        <v>209.1</v>
      </c>
      <c r="H128" s="68">
        <f>E128*D128</f>
        <v>340</v>
      </c>
      <c r="I128" s="68">
        <f>G128*D128</f>
        <v>418.2</v>
      </c>
      <c r="J128" s="35" t="s">
        <v>188</v>
      </c>
    </row>
    <row r="129" spans="1:10" ht="137.25" x14ac:dyDescent="0.25">
      <c r="A129" s="66"/>
      <c r="B129" s="35" t="s">
        <v>189</v>
      </c>
      <c r="C129" s="67"/>
      <c r="D129" s="67"/>
      <c r="E129" s="68"/>
      <c r="F129" s="69"/>
      <c r="G129" s="68"/>
      <c r="H129" s="68"/>
      <c r="I129" s="68"/>
      <c r="J129" s="35" t="s">
        <v>190</v>
      </c>
    </row>
    <row r="130" spans="1:10" x14ac:dyDescent="0.25">
      <c r="A130" s="66"/>
      <c r="B130" s="42"/>
      <c r="C130" s="67"/>
      <c r="D130" s="67"/>
      <c r="E130" s="68"/>
      <c r="F130" s="69"/>
      <c r="G130" s="68"/>
      <c r="H130" s="68"/>
      <c r="I130" s="68"/>
      <c r="J130" s="36" t="s">
        <v>56</v>
      </c>
    </row>
    <row r="131" spans="1:10" ht="15" customHeight="1" x14ac:dyDescent="0.25">
      <c r="A131" s="66" t="s">
        <v>191</v>
      </c>
      <c r="B131" s="4" t="s">
        <v>192</v>
      </c>
      <c r="C131" s="67" t="s">
        <v>9</v>
      </c>
      <c r="D131" s="67">
        <v>1</v>
      </c>
      <c r="E131" s="68">
        <v>140</v>
      </c>
      <c r="F131" s="69">
        <v>0.23</v>
      </c>
      <c r="G131" s="68">
        <f>E131*(1+F131)</f>
        <v>172.2</v>
      </c>
      <c r="H131" s="68">
        <f>E131*D131</f>
        <v>140</v>
      </c>
      <c r="I131" s="68">
        <f>G131*D131</f>
        <v>172.2</v>
      </c>
      <c r="J131" s="35" t="s">
        <v>193</v>
      </c>
    </row>
    <row r="132" spans="1:10" ht="99.75" x14ac:dyDescent="0.25">
      <c r="A132" s="66"/>
      <c r="B132" s="32" t="s">
        <v>194</v>
      </c>
      <c r="C132" s="67"/>
      <c r="D132" s="67"/>
      <c r="E132" s="68"/>
      <c r="F132" s="69"/>
      <c r="G132" s="68"/>
      <c r="H132" s="68"/>
      <c r="I132" s="68"/>
      <c r="J132" s="36" t="s">
        <v>56</v>
      </c>
    </row>
    <row r="133" spans="1:10" ht="28.5" customHeight="1" x14ac:dyDescent="0.25">
      <c r="A133" s="66" t="s">
        <v>195</v>
      </c>
      <c r="B133" s="4" t="s">
        <v>196</v>
      </c>
      <c r="C133" s="67" t="s">
        <v>9</v>
      </c>
      <c r="D133" s="67">
        <v>35</v>
      </c>
      <c r="E133" s="68">
        <v>12</v>
      </c>
      <c r="F133" s="69">
        <v>0.23</v>
      </c>
      <c r="G133" s="68">
        <f>E133*(1+F133)</f>
        <v>14.76</v>
      </c>
      <c r="H133" s="68">
        <f>E133*D133</f>
        <v>420</v>
      </c>
      <c r="I133" s="68">
        <f>G133*D133</f>
        <v>516.6</v>
      </c>
      <c r="J133" s="35" t="s">
        <v>160</v>
      </c>
    </row>
    <row r="134" spans="1:10" ht="85.5" x14ac:dyDescent="0.25">
      <c r="A134" s="66"/>
      <c r="B134" s="26" t="s">
        <v>197</v>
      </c>
      <c r="C134" s="67"/>
      <c r="D134" s="67"/>
      <c r="E134" s="68"/>
      <c r="F134" s="69"/>
      <c r="G134" s="68"/>
      <c r="H134" s="68"/>
      <c r="I134" s="68"/>
      <c r="J134" s="35" t="s">
        <v>198</v>
      </c>
    </row>
    <row r="135" spans="1:10" ht="28.5" x14ac:dyDescent="0.25">
      <c r="A135" s="66"/>
      <c r="B135" s="26" t="s">
        <v>199</v>
      </c>
      <c r="C135" s="67"/>
      <c r="D135" s="67"/>
      <c r="E135" s="68"/>
      <c r="F135" s="69"/>
      <c r="G135" s="68"/>
      <c r="H135" s="68"/>
      <c r="I135" s="68"/>
      <c r="J135" s="35" t="s">
        <v>155</v>
      </c>
    </row>
    <row r="136" spans="1:10" ht="28.5" x14ac:dyDescent="0.25">
      <c r="A136" s="66"/>
      <c r="B136" s="26" t="s">
        <v>200</v>
      </c>
      <c r="C136" s="67"/>
      <c r="D136" s="67"/>
      <c r="E136" s="68"/>
      <c r="F136" s="69"/>
      <c r="G136" s="68"/>
      <c r="H136" s="68"/>
      <c r="I136" s="68"/>
      <c r="J136" s="35" t="s">
        <v>149</v>
      </c>
    </row>
    <row r="137" spans="1:10" ht="28.5" x14ac:dyDescent="0.25">
      <c r="A137" s="66"/>
      <c r="B137" s="26" t="s">
        <v>201</v>
      </c>
      <c r="C137" s="67"/>
      <c r="D137" s="67"/>
      <c r="E137" s="68"/>
      <c r="F137" s="69"/>
      <c r="G137" s="68"/>
      <c r="H137" s="68"/>
      <c r="I137" s="68"/>
      <c r="J137" s="35" t="s">
        <v>202</v>
      </c>
    </row>
    <row r="138" spans="1:10" ht="28.5" x14ac:dyDescent="0.25">
      <c r="A138" s="66"/>
      <c r="B138" s="26" t="s">
        <v>203</v>
      </c>
      <c r="C138" s="67"/>
      <c r="D138" s="67"/>
      <c r="E138" s="68"/>
      <c r="F138" s="69"/>
      <c r="G138" s="68"/>
      <c r="H138" s="68"/>
      <c r="I138" s="68"/>
      <c r="J138" s="35" t="s">
        <v>204</v>
      </c>
    </row>
    <row r="139" spans="1:10" x14ac:dyDescent="0.25">
      <c r="A139" s="66"/>
      <c r="B139" s="45"/>
      <c r="C139" s="67"/>
      <c r="D139" s="67"/>
      <c r="E139" s="68"/>
      <c r="F139" s="69"/>
      <c r="G139" s="68"/>
      <c r="H139" s="68"/>
      <c r="I139" s="68"/>
      <c r="J139" s="35" t="s">
        <v>205</v>
      </c>
    </row>
    <row r="140" spans="1:10" x14ac:dyDescent="0.25">
      <c r="A140" s="66"/>
      <c r="B140" s="42"/>
      <c r="C140" s="67"/>
      <c r="D140" s="67"/>
      <c r="E140" s="68"/>
      <c r="F140" s="69"/>
      <c r="G140" s="68"/>
      <c r="H140" s="68"/>
      <c r="I140" s="68"/>
      <c r="J140" s="36" t="s">
        <v>56</v>
      </c>
    </row>
    <row r="141" spans="1:10" ht="30" customHeight="1" x14ac:dyDescent="0.25">
      <c r="A141" s="66" t="s">
        <v>206</v>
      </c>
      <c r="B141" s="4" t="s">
        <v>207</v>
      </c>
      <c r="C141" s="67" t="s">
        <v>9</v>
      </c>
      <c r="D141" s="67">
        <v>43</v>
      </c>
      <c r="E141" s="68">
        <v>30</v>
      </c>
      <c r="F141" s="69">
        <v>0.23</v>
      </c>
      <c r="G141" s="68">
        <f>E141*(1+F141)</f>
        <v>36.9</v>
      </c>
      <c r="H141" s="68">
        <f>E141*D141</f>
        <v>1290</v>
      </c>
      <c r="I141" s="68">
        <f>G141*D141</f>
        <v>1586.7</v>
      </c>
      <c r="J141" s="35" t="s">
        <v>208</v>
      </c>
    </row>
    <row r="142" spans="1:10" ht="28.5" x14ac:dyDescent="0.25">
      <c r="A142" s="66"/>
      <c r="B142" s="26" t="s">
        <v>209</v>
      </c>
      <c r="C142" s="67"/>
      <c r="D142" s="67"/>
      <c r="E142" s="68"/>
      <c r="F142" s="69"/>
      <c r="G142" s="68"/>
      <c r="H142" s="68"/>
      <c r="I142" s="68"/>
      <c r="J142" s="35" t="s">
        <v>198</v>
      </c>
    </row>
    <row r="143" spans="1:10" ht="18" customHeight="1" x14ac:dyDescent="0.25">
      <c r="A143" s="66"/>
      <c r="B143" s="44"/>
      <c r="C143" s="67"/>
      <c r="D143" s="67"/>
      <c r="E143" s="68"/>
      <c r="F143" s="69"/>
      <c r="G143" s="68"/>
      <c r="H143" s="68"/>
      <c r="I143" s="68"/>
      <c r="J143" s="35" t="s">
        <v>210</v>
      </c>
    </row>
    <row r="144" spans="1:10" x14ac:dyDescent="0.25">
      <c r="A144" s="66"/>
      <c r="B144" s="42"/>
      <c r="C144" s="67"/>
      <c r="D144" s="67"/>
      <c r="E144" s="68"/>
      <c r="F144" s="69"/>
      <c r="G144" s="68"/>
      <c r="H144" s="68"/>
      <c r="I144" s="68"/>
      <c r="J144" s="36" t="s">
        <v>56</v>
      </c>
    </row>
    <row r="145" spans="1:10" ht="28.5" customHeight="1" x14ac:dyDescent="0.25">
      <c r="A145" s="66" t="s">
        <v>211</v>
      </c>
      <c r="B145" s="4" t="s">
        <v>212</v>
      </c>
      <c r="C145" s="67" t="s">
        <v>9</v>
      </c>
      <c r="D145" s="67">
        <v>18</v>
      </c>
      <c r="E145" s="68">
        <v>80</v>
      </c>
      <c r="F145" s="69">
        <v>0.23</v>
      </c>
      <c r="G145" s="68">
        <f>E145*(1+F145)</f>
        <v>98.4</v>
      </c>
      <c r="H145" s="68">
        <f>E145*D145</f>
        <v>1440</v>
      </c>
      <c r="I145" s="68">
        <f>G145*D145</f>
        <v>1771.2</v>
      </c>
      <c r="J145" s="35" t="s">
        <v>213</v>
      </c>
    </row>
    <row r="146" spans="1:10" ht="42.75" x14ac:dyDescent="0.25">
      <c r="A146" s="66"/>
      <c r="B146" s="26" t="s">
        <v>214</v>
      </c>
      <c r="C146" s="67"/>
      <c r="D146" s="67"/>
      <c r="E146" s="68"/>
      <c r="F146" s="69"/>
      <c r="G146" s="68"/>
      <c r="H146" s="68"/>
      <c r="I146" s="68"/>
      <c r="J146" s="35" t="s">
        <v>168</v>
      </c>
    </row>
    <row r="147" spans="1:10" ht="71.25" x14ac:dyDescent="0.25">
      <c r="A147" s="66"/>
      <c r="B147" s="26" t="s">
        <v>215</v>
      </c>
      <c r="C147" s="67"/>
      <c r="D147" s="67"/>
      <c r="E147" s="68"/>
      <c r="F147" s="69"/>
      <c r="G147" s="68"/>
      <c r="H147" s="68"/>
      <c r="I147" s="68"/>
      <c r="J147" s="35" t="s">
        <v>171</v>
      </c>
    </row>
    <row r="148" spans="1:10" ht="28.5" x14ac:dyDescent="0.25">
      <c r="A148" s="66"/>
      <c r="B148" s="45"/>
      <c r="C148" s="67"/>
      <c r="D148" s="67"/>
      <c r="E148" s="68"/>
      <c r="F148" s="69"/>
      <c r="G148" s="68"/>
      <c r="H148" s="68"/>
      <c r="I148" s="68"/>
      <c r="J148" s="35" t="s">
        <v>172</v>
      </c>
    </row>
    <row r="149" spans="1:10" ht="21.75" customHeight="1" x14ac:dyDescent="0.25">
      <c r="A149" s="66"/>
      <c r="B149" s="44"/>
      <c r="C149" s="67"/>
      <c r="D149" s="67"/>
      <c r="E149" s="68"/>
      <c r="F149" s="69"/>
      <c r="G149" s="68"/>
      <c r="H149" s="68"/>
      <c r="I149" s="68"/>
      <c r="J149" s="35" t="s">
        <v>216</v>
      </c>
    </row>
    <row r="150" spans="1:10" ht="28.5" x14ac:dyDescent="0.25">
      <c r="A150" s="66"/>
      <c r="B150" s="44"/>
      <c r="C150" s="67"/>
      <c r="D150" s="67"/>
      <c r="E150" s="68"/>
      <c r="F150" s="69"/>
      <c r="G150" s="68"/>
      <c r="H150" s="68"/>
      <c r="I150" s="68"/>
      <c r="J150" s="35" t="s">
        <v>217</v>
      </c>
    </row>
    <row r="151" spans="1:10" ht="28.5" x14ac:dyDescent="0.25">
      <c r="A151" s="66"/>
      <c r="B151" s="44"/>
      <c r="C151" s="67"/>
      <c r="D151" s="67"/>
      <c r="E151" s="68"/>
      <c r="F151" s="69"/>
      <c r="G151" s="68"/>
      <c r="H151" s="68"/>
      <c r="I151" s="68"/>
      <c r="J151" s="35" t="s">
        <v>218</v>
      </c>
    </row>
    <row r="152" spans="1:10" ht="28.5" x14ac:dyDescent="0.25">
      <c r="A152" s="66"/>
      <c r="B152" s="44"/>
      <c r="C152" s="67"/>
      <c r="D152" s="67"/>
      <c r="E152" s="68"/>
      <c r="F152" s="69"/>
      <c r="G152" s="68"/>
      <c r="H152" s="68"/>
      <c r="I152" s="68"/>
      <c r="J152" s="35" t="s">
        <v>219</v>
      </c>
    </row>
    <row r="153" spans="1:10" ht="28.5" x14ac:dyDescent="0.25">
      <c r="A153" s="66"/>
      <c r="B153" s="44"/>
      <c r="C153" s="67"/>
      <c r="D153" s="67"/>
      <c r="E153" s="68"/>
      <c r="F153" s="69"/>
      <c r="G153" s="68"/>
      <c r="H153" s="68"/>
      <c r="I153" s="68"/>
      <c r="J153" s="35" t="s">
        <v>169</v>
      </c>
    </row>
    <row r="154" spans="1:10" x14ac:dyDescent="0.25">
      <c r="A154" s="66"/>
      <c r="B154" s="42"/>
      <c r="C154" s="67"/>
      <c r="D154" s="67"/>
      <c r="E154" s="68"/>
      <c r="F154" s="69"/>
      <c r="G154" s="68"/>
      <c r="H154" s="68"/>
      <c r="I154" s="68"/>
      <c r="J154" s="36" t="s">
        <v>56</v>
      </c>
    </row>
    <row r="155" spans="1:10" ht="15" customHeight="1" x14ac:dyDescent="0.25">
      <c r="A155" s="66" t="s">
        <v>220</v>
      </c>
      <c r="B155" s="4" t="s">
        <v>221</v>
      </c>
      <c r="C155" s="67" t="s">
        <v>12</v>
      </c>
      <c r="D155" s="67">
        <v>1</v>
      </c>
      <c r="E155" s="68">
        <v>2000</v>
      </c>
      <c r="F155" s="69">
        <v>0.23</v>
      </c>
      <c r="G155" s="68">
        <f>E155*(1+F155)</f>
        <v>2460</v>
      </c>
      <c r="H155" s="68">
        <f>E155*D155</f>
        <v>2000</v>
      </c>
      <c r="I155" s="68">
        <f>G155*D155</f>
        <v>2460</v>
      </c>
      <c r="J155" s="35" t="s">
        <v>67</v>
      </c>
    </row>
    <row r="156" spans="1:10" x14ac:dyDescent="0.25">
      <c r="A156" s="66"/>
      <c r="B156" s="35" t="s">
        <v>222</v>
      </c>
      <c r="C156" s="67"/>
      <c r="D156" s="67"/>
      <c r="E156" s="68"/>
      <c r="F156" s="69"/>
      <c r="G156" s="68"/>
      <c r="H156" s="68"/>
      <c r="I156" s="68"/>
      <c r="J156" s="35"/>
    </row>
    <row r="157" spans="1:10" ht="57" x14ac:dyDescent="0.25">
      <c r="A157" s="66"/>
      <c r="B157" s="35" t="s">
        <v>223</v>
      </c>
      <c r="C157" s="67"/>
      <c r="D157" s="67"/>
      <c r="E157" s="68"/>
      <c r="F157" s="69"/>
      <c r="G157" s="68"/>
      <c r="H157" s="68"/>
      <c r="I157" s="68"/>
      <c r="J157" s="35" t="s">
        <v>56</v>
      </c>
    </row>
    <row r="158" spans="1:10" ht="28.5" x14ac:dyDescent="0.25">
      <c r="A158" s="66"/>
      <c r="B158" s="35" t="s">
        <v>224</v>
      </c>
      <c r="C158" s="67"/>
      <c r="D158" s="67"/>
      <c r="E158" s="68"/>
      <c r="F158" s="69"/>
      <c r="G158" s="68"/>
      <c r="H158" s="68"/>
      <c r="I158" s="68"/>
      <c r="J158" s="44"/>
    </row>
    <row r="159" spans="1:10" ht="28.5" x14ac:dyDescent="0.25">
      <c r="A159" s="66"/>
      <c r="B159" s="35" t="s">
        <v>225</v>
      </c>
      <c r="C159" s="67"/>
      <c r="D159" s="67"/>
      <c r="E159" s="68"/>
      <c r="F159" s="69"/>
      <c r="G159" s="68"/>
      <c r="H159" s="68"/>
      <c r="I159" s="68"/>
      <c r="J159" s="44"/>
    </row>
    <row r="160" spans="1:10" ht="28.5" x14ac:dyDescent="0.25">
      <c r="A160" s="66"/>
      <c r="B160" s="35" t="s">
        <v>226</v>
      </c>
      <c r="C160" s="67"/>
      <c r="D160" s="67"/>
      <c r="E160" s="68"/>
      <c r="F160" s="69"/>
      <c r="G160" s="68"/>
      <c r="H160" s="68"/>
      <c r="I160" s="68"/>
      <c r="J160" s="44"/>
    </row>
    <row r="161" spans="1:10" ht="28.5" x14ac:dyDescent="0.25">
      <c r="A161" s="66"/>
      <c r="B161" s="35" t="s">
        <v>227</v>
      </c>
      <c r="C161" s="67"/>
      <c r="D161" s="67"/>
      <c r="E161" s="68"/>
      <c r="F161" s="69"/>
      <c r="G161" s="68"/>
      <c r="H161" s="68"/>
      <c r="I161" s="68"/>
      <c r="J161" s="44"/>
    </row>
    <row r="162" spans="1:10" ht="28.5" x14ac:dyDescent="0.25">
      <c r="A162" s="66"/>
      <c r="B162" s="35" t="s">
        <v>228</v>
      </c>
      <c r="C162" s="67"/>
      <c r="D162" s="67"/>
      <c r="E162" s="68"/>
      <c r="F162" s="69"/>
      <c r="G162" s="68"/>
      <c r="H162" s="68"/>
      <c r="I162" s="68"/>
      <c r="J162" s="44"/>
    </row>
    <row r="163" spans="1:10" ht="28.5" x14ac:dyDescent="0.25">
      <c r="A163" s="66"/>
      <c r="B163" s="35" t="s">
        <v>229</v>
      </c>
      <c r="C163" s="67"/>
      <c r="D163" s="67"/>
      <c r="E163" s="68"/>
      <c r="F163" s="69"/>
      <c r="G163" s="68"/>
      <c r="H163" s="68"/>
      <c r="I163" s="68"/>
      <c r="J163" s="44"/>
    </row>
    <row r="164" spans="1:10" ht="71.25" x14ac:dyDescent="0.25">
      <c r="A164" s="66"/>
      <c r="B164" s="35" t="s">
        <v>230</v>
      </c>
      <c r="C164" s="67"/>
      <c r="D164" s="67"/>
      <c r="E164" s="68"/>
      <c r="F164" s="69"/>
      <c r="G164" s="68"/>
      <c r="H164" s="68"/>
      <c r="I164" s="68"/>
      <c r="J164" s="44"/>
    </row>
    <row r="165" spans="1:10" ht="28.5" x14ac:dyDescent="0.25">
      <c r="A165" s="66"/>
      <c r="B165" s="35" t="s">
        <v>231</v>
      </c>
      <c r="C165" s="67"/>
      <c r="D165" s="67"/>
      <c r="E165" s="68"/>
      <c r="F165" s="69"/>
      <c r="G165" s="68"/>
      <c r="H165" s="68"/>
      <c r="I165" s="68"/>
      <c r="J165" s="44"/>
    </row>
    <row r="166" spans="1:10" ht="28.5" x14ac:dyDescent="0.25">
      <c r="A166" s="66"/>
      <c r="B166" s="35" t="s">
        <v>232</v>
      </c>
      <c r="C166" s="67"/>
      <c r="D166" s="67"/>
      <c r="E166" s="68"/>
      <c r="F166" s="69"/>
      <c r="G166" s="68"/>
      <c r="H166" s="68"/>
      <c r="I166" s="68"/>
      <c r="J166" s="44"/>
    </row>
    <row r="167" spans="1:10" ht="28.5" x14ac:dyDescent="0.25">
      <c r="A167" s="66"/>
      <c r="B167" s="35" t="s">
        <v>233</v>
      </c>
      <c r="C167" s="67"/>
      <c r="D167" s="67"/>
      <c r="E167" s="68"/>
      <c r="F167" s="69"/>
      <c r="G167" s="68"/>
      <c r="H167" s="68"/>
      <c r="I167" s="68"/>
      <c r="J167" s="44"/>
    </row>
    <row r="168" spans="1:10" x14ac:dyDescent="0.25">
      <c r="A168" s="66"/>
      <c r="B168" s="35" t="s">
        <v>234</v>
      </c>
      <c r="C168" s="67"/>
      <c r="D168" s="67"/>
      <c r="E168" s="68"/>
      <c r="F168" s="69"/>
      <c r="G168" s="68"/>
      <c r="H168" s="68"/>
      <c r="I168" s="68"/>
      <c r="J168" s="44"/>
    </row>
    <row r="169" spans="1:10" ht="42.75" x14ac:dyDescent="0.25">
      <c r="A169" s="66"/>
      <c r="B169" s="35" t="s">
        <v>235</v>
      </c>
      <c r="C169" s="67"/>
      <c r="D169" s="67"/>
      <c r="E169" s="68"/>
      <c r="F169" s="69"/>
      <c r="G169" s="68"/>
      <c r="H169" s="68"/>
      <c r="I169" s="68"/>
      <c r="J169" s="44"/>
    </row>
    <row r="170" spans="1:10" ht="28.5" x14ac:dyDescent="0.25">
      <c r="A170" s="66"/>
      <c r="B170" s="35" t="s">
        <v>236</v>
      </c>
      <c r="C170" s="67"/>
      <c r="D170" s="67"/>
      <c r="E170" s="68"/>
      <c r="F170" s="69"/>
      <c r="G170" s="68"/>
      <c r="H170" s="68"/>
      <c r="I170" s="68"/>
      <c r="J170" s="44"/>
    </row>
    <row r="171" spans="1:10" x14ac:dyDescent="0.25">
      <c r="A171" s="66"/>
      <c r="B171" s="35" t="s">
        <v>237</v>
      </c>
      <c r="C171" s="67"/>
      <c r="D171" s="67"/>
      <c r="E171" s="68"/>
      <c r="F171" s="69"/>
      <c r="G171" s="68"/>
      <c r="H171" s="68"/>
      <c r="I171" s="68"/>
      <c r="J171" s="44"/>
    </row>
    <row r="172" spans="1:10" ht="28.5" x14ac:dyDescent="0.25">
      <c r="A172" s="66"/>
      <c r="B172" s="35" t="s">
        <v>238</v>
      </c>
      <c r="C172" s="67"/>
      <c r="D172" s="67"/>
      <c r="E172" s="68"/>
      <c r="F172" s="69"/>
      <c r="G172" s="68"/>
      <c r="H172" s="68"/>
      <c r="I172" s="68"/>
      <c r="J172" s="44"/>
    </row>
    <row r="173" spans="1:10" ht="28.5" x14ac:dyDescent="0.25">
      <c r="A173" s="66"/>
      <c r="B173" s="32" t="s">
        <v>239</v>
      </c>
      <c r="C173" s="67"/>
      <c r="D173" s="67"/>
      <c r="E173" s="68"/>
      <c r="F173" s="69"/>
      <c r="G173" s="68"/>
      <c r="H173" s="68"/>
      <c r="I173" s="68"/>
      <c r="J173" s="42"/>
    </row>
    <row r="174" spans="1:10" ht="15" customHeight="1" x14ac:dyDescent="0.25">
      <c r="A174" s="63" t="s">
        <v>240</v>
      </c>
      <c r="B174" s="4" t="s">
        <v>221</v>
      </c>
      <c r="C174" s="59" t="s">
        <v>12</v>
      </c>
      <c r="D174" s="59">
        <v>1</v>
      </c>
      <c r="E174" s="64">
        <v>2000</v>
      </c>
      <c r="F174" s="65">
        <v>0.23</v>
      </c>
      <c r="G174" s="68">
        <f>E174*(1+F174)</f>
        <v>2460</v>
      </c>
      <c r="H174" s="68">
        <f>E174*D174</f>
        <v>2000</v>
      </c>
      <c r="I174" s="68">
        <f>G174*D174</f>
        <v>2460</v>
      </c>
      <c r="J174" s="35" t="s">
        <v>74</v>
      </c>
    </row>
    <row r="175" spans="1:10" ht="18.75" customHeight="1" x14ac:dyDescent="0.25">
      <c r="A175" s="63"/>
      <c r="B175" s="35" t="s">
        <v>241</v>
      </c>
      <c r="C175" s="59"/>
      <c r="D175" s="59"/>
      <c r="E175" s="64"/>
      <c r="F175" s="65"/>
      <c r="G175" s="68"/>
      <c r="H175" s="68"/>
      <c r="I175" s="68"/>
      <c r="J175" s="35"/>
    </row>
    <row r="176" spans="1:10" ht="57" x14ac:dyDescent="0.25">
      <c r="A176" s="63"/>
      <c r="B176" s="35" t="s">
        <v>223</v>
      </c>
      <c r="C176" s="59"/>
      <c r="D176" s="59"/>
      <c r="E176" s="64"/>
      <c r="F176" s="65"/>
      <c r="G176" s="68"/>
      <c r="H176" s="68"/>
      <c r="I176" s="68"/>
      <c r="J176" s="35" t="s">
        <v>56</v>
      </c>
    </row>
    <row r="177" spans="1:10" ht="28.5" x14ac:dyDescent="0.25">
      <c r="A177" s="63"/>
      <c r="B177" s="35" t="s">
        <v>224</v>
      </c>
      <c r="C177" s="59"/>
      <c r="D177" s="59"/>
      <c r="E177" s="64"/>
      <c r="F177" s="65"/>
      <c r="G177" s="68"/>
      <c r="H177" s="68"/>
      <c r="I177" s="68"/>
      <c r="J177" s="44"/>
    </row>
    <row r="178" spans="1:10" ht="28.5" x14ac:dyDescent="0.25">
      <c r="A178" s="63"/>
      <c r="B178" s="35" t="s">
        <v>225</v>
      </c>
      <c r="C178" s="59"/>
      <c r="D178" s="59"/>
      <c r="E178" s="64"/>
      <c r="F178" s="65"/>
      <c r="G178" s="68"/>
      <c r="H178" s="68"/>
      <c r="I178" s="68"/>
      <c r="J178" s="44"/>
    </row>
    <row r="179" spans="1:10" ht="28.5" x14ac:dyDescent="0.25">
      <c r="A179" s="63"/>
      <c r="B179" s="35" t="s">
        <v>226</v>
      </c>
      <c r="C179" s="59"/>
      <c r="D179" s="59"/>
      <c r="E179" s="64"/>
      <c r="F179" s="65"/>
      <c r="G179" s="68"/>
      <c r="H179" s="68"/>
      <c r="I179" s="68"/>
      <c r="J179" s="44"/>
    </row>
    <row r="180" spans="1:10" ht="28.5" x14ac:dyDescent="0.25">
      <c r="A180" s="63"/>
      <c r="B180" s="35" t="s">
        <v>227</v>
      </c>
      <c r="C180" s="59"/>
      <c r="D180" s="59"/>
      <c r="E180" s="64"/>
      <c r="F180" s="65"/>
      <c r="G180" s="68"/>
      <c r="H180" s="68"/>
      <c r="I180" s="68"/>
      <c r="J180" s="44"/>
    </row>
    <row r="181" spans="1:10" ht="28.5" x14ac:dyDescent="0.25">
      <c r="A181" s="63"/>
      <c r="B181" s="35" t="s">
        <v>228</v>
      </c>
      <c r="C181" s="59"/>
      <c r="D181" s="59"/>
      <c r="E181" s="64"/>
      <c r="F181" s="65"/>
      <c r="G181" s="68"/>
      <c r="H181" s="68"/>
      <c r="I181" s="68"/>
      <c r="J181" s="44"/>
    </row>
    <row r="182" spans="1:10" ht="28.5" x14ac:dyDescent="0.25">
      <c r="A182" s="63"/>
      <c r="B182" s="35" t="s">
        <v>229</v>
      </c>
      <c r="C182" s="59"/>
      <c r="D182" s="59"/>
      <c r="E182" s="64"/>
      <c r="F182" s="65"/>
      <c r="G182" s="68"/>
      <c r="H182" s="68"/>
      <c r="I182" s="68"/>
      <c r="J182" s="44"/>
    </row>
    <row r="183" spans="1:10" ht="71.25" x14ac:dyDescent="0.25">
      <c r="A183" s="63"/>
      <c r="B183" s="35" t="s">
        <v>230</v>
      </c>
      <c r="C183" s="59"/>
      <c r="D183" s="59"/>
      <c r="E183" s="64"/>
      <c r="F183" s="65"/>
      <c r="G183" s="68"/>
      <c r="H183" s="68"/>
      <c r="I183" s="68"/>
      <c r="J183" s="44"/>
    </row>
    <row r="184" spans="1:10" ht="28.5" x14ac:dyDescent="0.25">
      <c r="A184" s="63"/>
      <c r="B184" s="35" t="s">
        <v>231</v>
      </c>
      <c r="C184" s="59"/>
      <c r="D184" s="59"/>
      <c r="E184" s="64"/>
      <c r="F184" s="65"/>
      <c r="G184" s="68"/>
      <c r="H184" s="68"/>
      <c r="I184" s="68"/>
      <c r="J184" s="44"/>
    </row>
    <row r="185" spans="1:10" ht="28.5" x14ac:dyDescent="0.25">
      <c r="A185" s="63"/>
      <c r="B185" s="35" t="s">
        <v>232</v>
      </c>
      <c r="C185" s="59"/>
      <c r="D185" s="59"/>
      <c r="E185" s="64"/>
      <c r="F185" s="65"/>
      <c r="G185" s="68"/>
      <c r="H185" s="68"/>
      <c r="I185" s="68"/>
      <c r="J185" s="44"/>
    </row>
    <row r="186" spans="1:10" ht="28.5" x14ac:dyDescent="0.25">
      <c r="A186" s="63"/>
      <c r="B186" s="35" t="s">
        <v>233</v>
      </c>
      <c r="C186" s="59"/>
      <c r="D186" s="59"/>
      <c r="E186" s="64"/>
      <c r="F186" s="65"/>
      <c r="G186" s="68"/>
      <c r="H186" s="68"/>
      <c r="I186" s="68"/>
      <c r="J186" s="44"/>
    </row>
    <row r="187" spans="1:10" x14ac:dyDescent="0.25">
      <c r="A187" s="63"/>
      <c r="B187" s="35" t="s">
        <v>234</v>
      </c>
      <c r="C187" s="59"/>
      <c r="D187" s="59"/>
      <c r="E187" s="64"/>
      <c r="F187" s="65"/>
      <c r="G187" s="68"/>
      <c r="H187" s="68"/>
      <c r="I187" s="68"/>
      <c r="J187" s="44"/>
    </row>
    <row r="188" spans="1:10" ht="42.75" x14ac:dyDescent="0.25">
      <c r="A188" s="63"/>
      <c r="B188" s="35" t="s">
        <v>235</v>
      </c>
      <c r="C188" s="59"/>
      <c r="D188" s="59"/>
      <c r="E188" s="64"/>
      <c r="F188" s="65"/>
      <c r="G188" s="68"/>
      <c r="H188" s="68"/>
      <c r="I188" s="68"/>
      <c r="J188" s="44"/>
    </row>
    <row r="189" spans="1:10" ht="28.5" x14ac:dyDescent="0.25">
      <c r="A189" s="63"/>
      <c r="B189" s="35" t="s">
        <v>236</v>
      </c>
      <c r="C189" s="59"/>
      <c r="D189" s="59"/>
      <c r="E189" s="64"/>
      <c r="F189" s="65"/>
      <c r="G189" s="68"/>
      <c r="H189" s="68"/>
      <c r="I189" s="68"/>
      <c r="J189" s="44"/>
    </row>
    <row r="190" spans="1:10" x14ac:dyDescent="0.25">
      <c r="A190" s="63"/>
      <c r="B190" s="35" t="s">
        <v>237</v>
      </c>
      <c r="C190" s="59"/>
      <c r="D190" s="59"/>
      <c r="E190" s="64"/>
      <c r="F190" s="65"/>
      <c r="G190" s="68"/>
      <c r="H190" s="68"/>
      <c r="I190" s="68"/>
      <c r="J190" s="44"/>
    </row>
    <row r="191" spans="1:10" ht="28.5" x14ac:dyDescent="0.25">
      <c r="A191" s="63"/>
      <c r="B191" s="35" t="s">
        <v>238</v>
      </c>
      <c r="C191" s="59"/>
      <c r="D191" s="59"/>
      <c r="E191" s="64"/>
      <c r="F191" s="65"/>
      <c r="G191" s="68"/>
      <c r="H191" s="68"/>
      <c r="I191" s="68"/>
      <c r="J191" s="44"/>
    </row>
    <row r="192" spans="1:10" ht="28.5" x14ac:dyDescent="0.25">
      <c r="A192" s="63"/>
      <c r="B192" s="28" t="s">
        <v>239</v>
      </c>
      <c r="C192" s="59"/>
      <c r="D192" s="59"/>
      <c r="E192" s="64"/>
      <c r="F192" s="65"/>
      <c r="G192" s="68"/>
      <c r="H192" s="68"/>
      <c r="I192" s="68"/>
      <c r="J192" s="33"/>
    </row>
    <row r="193" spans="1:10" ht="28.5" customHeight="1" x14ac:dyDescent="0.25">
      <c r="A193" s="66" t="s">
        <v>242</v>
      </c>
      <c r="B193" s="4" t="s">
        <v>221</v>
      </c>
      <c r="C193" s="67" t="s">
        <v>12</v>
      </c>
      <c r="D193" s="67">
        <v>1</v>
      </c>
      <c r="E193" s="68">
        <v>2000</v>
      </c>
      <c r="F193" s="69">
        <v>0.23</v>
      </c>
      <c r="G193" s="68">
        <f>E193*(1+F193)</f>
        <v>2460</v>
      </c>
      <c r="H193" s="68">
        <f>E193*D193</f>
        <v>2000</v>
      </c>
      <c r="I193" s="68">
        <f>G193*D193</f>
        <v>2460</v>
      </c>
      <c r="J193" s="35" t="s">
        <v>83</v>
      </c>
    </row>
    <row r="194" spans="1:10" x14ac:dyDescent="0.25">
      <c r="A194" s="66"/>
      <c r="B194" s="26" t="s">
        <v>243</v>
      </c>
      <c r="C194" s="67"/>
      <c r="D194" s="67"/>
      <c r="E194" s="68"/>
      <c r="F194" s="69"/>
      <c r="G194" s="68"/>
      <c r="H194" s="68"/>
      <c r="I194" s="68"/>
      <c r="J194" s="37" t="s">
        <v>56</v>
      </c>
    </row>
    <row r="195" spans="1:10" ht="57" x14ac:dyDescent="0.25">
      <c r="A195" s="66"/>
      <c r="B195" s="26" t="s">
        <v>223</v>
      </c>
      <c r="C195" s="67"/>
      <c r="D195" s="67"/>
      <c r="E195" s="68"/>
      <c r="F195" s="69"/>
      <c r="G195" s="68"/>
      <c r="H195" s="68"/>
      <c r="I195" s="68"/>
      <c r="J195" s="44"/>
    </row>
    <row r="196" spans="1:10" ht="28.5" x14ac:dyDescent="0.25">
      <c r="A196" s="66"/>
      <c r="B196" s="26" t="s">
        <v>224</v>
      </c>
      <c r="C196" s="67"/>
      <c r="D196" s="67"/>
      <c r="E196" s="68"/>
      <c r="F196" s="69"/>
      <c r="G196" s="68"/>
      <c r="H196" s="68"/>
      <c r="I196" s="68"/>
      <c r="J196" s="44"/>
    </row>
    <row r="197" spans="1:10" ht="28.5" x14ac:dyDescent="0.25">
      <c r="A197" s="66"/>
      <c r="B197" s="26" t="s">
        <v>225</v>
      </c>
      <c r="C197" s="67"/>
      <c r="D197" s="67"/>
      <c r="E197" s="68"/>
      <c r="F197" s="69"/>
      <c r="G197" s="68"/>
      <c r="H197" s="68"/>
      <c r="I197" s="68"/>
      <c r="J197" s="44"/>
    </row>
    <row r="198" spans="1:10" ht="28.5" x14ac:dyDescent="0.25">
      <c r="A198" s="66"/>
      <c r="B198" s="26" t="s">
        <v>226</v>
      </c>
      <c r="C198" s="67"/>
      <c r="D198" s="67"/>
      <c r="E198" s="68"/>
      <c r="F198" s="69"/>
      <c r="G198" s="68"/>
      <c r="H198" s="68"/>
      <c r="I198" s="68"/>
      <c r="J198" s="44"/>
    </row>
    <row r="199" spans="1:10" ht="28.5" x14ac:dyDescent="0.25">
      <c r="A199" s="66"/>
      <c r="B199" s="26" t="s">
        <v>227</v>
      </c>
      <c r="C199" s="67"/>
      <c r="D199" s="67"/>
      <c r="E199" s="68"/>
      <c r="F199" s="69"/>
      <c r="G199" s="68"/>
      <c r="H199" s="68"/>
      <c r="I199" s="68"/>
      <c r="J199" s="44"/>
    </row>
    <row r="200" spans="1:10" ht="28.5" x14ac:dyDescent="0.25">
      <c r="A200" s="66"/>
      <c r="B200" s="26" t="s">
        <v>228</v>
      </c>
      <c r="C200" s="67"/>
      <c r="D200" s="67"/>
      <c r="E200" s="68"/>
      <c r="F200" s="69"/>
      <c r="G200" s="68"/>
      <c r="H200" s="68"/>
      <c r="I200" s="68"/>
      <c r="J200" s="44"/>
    </row>
    <row r="201" spans="1:10" ht="28.5" x14ac:dyDescent="0.25">
      <c r="A201" s="66"/>
      <c r="B201" s="26" t="s">
        <v>229</v>
      </c>
      <c r="C201" s="67"/>
      <c r="D201" s="67"/>
      <c r="E201" s="68"/>
      <c r="F201" s="69"/>
      <c r="G201" s="68"/>
      <c r="H201" s="68"/>
      <c r="I201" s="68"/>
      <c r="J201" s="44"/>
    </row>
    <row r="202" spans="1:10" ht="71.25" x14ac:dyDescent="0.25">
      <c r="A202" s="66"/>
      <c r="B202" s="26" t="s">
        <v>230</v>
      </c>
      <c r="C202" s="67"/>
      <c r="D202" s="67"/>
      <c r="E202" s="68"/>
      <c r="F202" s="69"/>
      <c r="G202" s="68"/>
      <c r="H202" s="68"/>
      <c r="I202" s="68"/>
      <c r="J202" s="44"/>
    </row>
    <row r="203" spans="1:10" ht="28.5" x14ac:dyDescent="0.25">
      <c r="A203" s="66"/>
      <c r="B203" s="26" t="s">
        <v>231</v>
      </c>
      <c r="C203" s="67"/>
      <c r="D203" s="67"/>
      <c r="E203" s="68"/>
      <c r="F203" s="69"/>
      <c r="G203" s="68"/>
      <c r="H203" s="68"/>
      <c r="I203" s="68"/>
      <c r="J203" s="44"/>
    </row>
    <row r="204" spans="1:10" ht="28.5" x14ac:dyDescent="0.25">
      <c r="A204" s="66"/>
      <c r="B204" s="26" t="s">
        <v>232</v>
      </c>
      <c r="C204" s="67"/>
      <c r="D204" s="67"/>
      <c r="E204" s="68"/>
      <c r="F204" s="69"/>
      <c r="G204" s="68"/>
      <c r="H204" s="68"/>
      <c r="I204" s="68"/>
      <c r="J204" s="44"/>
    </row>
    <row r="205" spans="1:10" ht="28.5" x14ac:dyDescent="0.25">
      <c r="A205" s="66"/>
      <c r="B205" s="26" t="s">
        <v>233</v>
      </c>
      <c r="C205" s="67"/>
      <c r="D205" s="67"/>
      <c r="E205" s="68"/>
      <c r="F205" s="69"/>
      <c r="G205" s="68"/>
      <c r="H205" s="68"/>
      <c r="I205" s="68"/>
      <c r="J205" s="44"/>
    </row>
    <row r="206" spans="1:10" x14ac:dyDescent="0.25">
      <c r="A206" s="66"/>
      <c r="B206" s="26" t="s">
        <v>234</v>
      </c>
      <c r="C206" s="67"/>
      <c r="D206" s="67"/>
      <c r="E206" s="68"/>
      <c r="F206" s="69"/>
      <c r="G206" s="68"/>
      <c r="H206" s="68"/>
      <c r="I206" s="68"/>
      <c r="J206" s="44"/>
    </row>
    <row r="207" spans="1:10" ht="42.75" x14ac:dyDescent="0.25">
      <c r="A207" s="66"/>
      <c r="B207" s="26" t="s">
        <v>235</v>
      </c>
      <c r="C207" s="67"/>
      <c r="D207" s="67"/>
      <c r="E207" s="68"/>
      <c r="F207" s="69"/>
      <c r="G207" s="68"/>
      <c r="H207" s="68"/>
      <c r="I207" s="68"/>
      <c r="J207" s="44"/>
    </row>
    <row r="208" spans="1:10" ht="28.5" x14ac:dyDescent="0.25">
      <c r="A208" s="66"/>
      <c r="B208" s="26" t="s">
        <v>236</v>
      </c>
      <c r="C208" s="67"/>
      <c r="D208" s="67"/>
      <c r="E208" s="68"/>
      <c r="F208" s="69"/>
      <c r="G208" s="68"/>
      <c r="H208" s="68"/>
      <c r="I208" s="68"/>
      <c r="J208" s="44"/>
    </row>
    <row r="209" spans="1:10" x14ac:dyDescent="0.25">
      <c r="A209" s="66"/>
      <c r="B209" s="26" t="s">
        <v>237</v>
      </c>
      <c r="C209" s="67"/>
      <c r="D209" s="67"/>
      <c r="E209" s="68"/>
      <c r="F209" s="69"/>
      <c r="G209" s="68"/>
      <c r="H209" s="68"/>
      <c r="I209" s="68"/>
      <c r="J209" s="44"/>
    </row>
    <row r="210" spans="1:10" ht="28.5" x14ac:dyDescent="0.25">
      <c r="A210" s="66"/>
      <c r="B210" s="26" t="s">
        <v>238</v>
      </c>
      <c r="C210" s="67"/>
      <c r="D210" s="67"/>
      <c r="E210" s="68"/>
      <c r="F210" s="69"/>
      <c r="G210" s="68"/>
      <c r="H210" s="68"/>
      <c r="I210" s="68"/>
      <c r="J210" s="44"/>
    </row>
    <row r="211" spans="1:10" ht="28.5" x14ac:dyDescent="0.25">
      <c r="A211" s="66"/>
      <c r="B211" s="32" t="s">
        <v>239</v>
      </c>
      <c r="C211" s="67"/>
      <c r="D211" s="67"/>
      <c r="E211" s="68"/>
      <c r="F211" s="69"/>
      <c r="G211" s="68"/>
      <c r="H211" s="68"/>
      <c r="I211" s="68"/>
      <c r="J211" s="42"/>
    </row>
    <row r="212" spans="1:10" ht="28.5" customHeight="1" x14ac:dyDescent="0.25">
      <c r="A212" s="66" t="s">
        <v>244</v>
      </c>
      <c r="B212" s="4" t="s">
        <v>245</v>
      </c>
      <c r="C212" s="67" t="s">
        <v>12</v>
      </c>
      <c r="D212" s="67" t="s">
        <v>13</v>
      </c>
      <c r="E212" s="68">
        <v>1500</v>
      </c>
      <c r="F212" s="69">
        <v>0.23</v>
      </c>
      <c r="G212" s="68">
        <f>E212*(1+F212)</f>
        <v>1845</v>
      </c>
      <c r="H212" s="68">
        <f>E212*D212</f>
        <v>1500</v>
      </c>
      <c r="I212" s="68">
        <f>G212*D212</f>
        <v>1845</v>
      </c>
      <c r="J212" s="35" t="s">
        <v>83</v>
      </c>
    </row>
    <row r="213" spans="1:10" ht="28.5" x14ac:dyDescent="0.25">
      <c r="A213" s="66"/>
      <c r="B213" s="35" t="s">
        <v>246</v>
      </c>
      <c r="C213" s="67"/>
      <c r="D213" s="67"/>
      <c r="E213" s="68"/>
      <c r="F213" s="69"/>
      <c r="G213" s="68"/>
      <c r="H213" s="68"/>
      <c r="I213" s="68"/>
      <c r="J213" s="35"/>
    </row>
    <row r="214" spans="1:10" ht="28.5" x14ac:dyDescent="0.25">
      <c r="A214" s="66"/>
      <c r="B214" s="35" t="s">
        <v>247</v>
      </c>
      <c r="C214" s="67"/>
      <c r="D214" s="67"/>
      <c r="E214" s="68"/>
      <c r="F214" s="69"/>
      <c r="G214" s="68"/>
      <c r="H214" s="68"/>
      <c r="I214" s="68"/>
      <c r="J214" s="37" t="s">
        <v>56</v>
      </c>
    </row>
    <row r="215" spans="1:10" ht="28.5" x14ac:dyDescent="0.25">
      <c r="A215" s="66"/>
      <c r="B215" s="35" t="s">
        <v>248</v>
      </c>
      <c r="C215" s="67"/>
      <c r="D215" s="67"/>
      <c r="E215" s="68"/>
      <c r="F215" s="69"/>
      <c r="G215" s="68"/>
      <c r="H215" s="68"/>
      <c r="I215" s="68"/>
      <c r="J215" s="44"/>
    </row>
    <row r="216" spans="1:10" ht="42.75" x14ac:dyDescent="0.25">
      <c r="A216" s="66"/>
      <c r="B216" s="35" t="s">
        <v>249</v>
      </c>
      <c r="C216" s="67"/>
      <c r="D216" s="67"/>
      <c r="E216" s="68"/>
      <c r="F216" s="69"/>
      <c r="G216" s="68"/>
      <c r="H216" s="68"/>
      <c r="I216" s="68"/>
      <c r="J216" s="44"/>
    </row>
    <row r="217" spans="1:10" x14ac:dyDescent="0.25">
      <c r="A217" s="66"/>
      <c r="B217" s="35" t="s">
        <v>250</v>
      </c>
      <c r="C217" s="67"/>
      <c r="D217" s="67"/>
      <c r="E217" s="68"/>
      <c r="F217" s="69"/>
      <c r="G217" s="68"/>
      <c r="H217" s="68"/>
      <c r="I217" s="68"/>
      <c r="J217" s="44"/>
    </row>
    <row r="218" spans="1:10" x14ac:dyDescent="0.25">
      <c r="A218" s="66"/>
      <c r="B218" s="35" t="s">
        <v>251</v>
      </c>
      <c r="C218" s="67"/>
      <c r="D218" s="67"/>
      <c r="E218" s="68"/>
      <c r="F218" s="69"/>
      <c r="G218" s="68"/>
      <c r="H218" s="68"/>
      <c r="I218" s="68"/>
      <c r="J218" s="44"/>
    </row>
    <row r="219" spans="1:10" ht="28.5" x14ac:dyDescent="0.25">
      <c r="A219" s="66"/>
      <c r="B219" s="32" t="s">
        <v>252</v>
      </c>
      <c r="C219" s="67"/>
      <c r="D219" s="67"/>
      <c r="E219" s="68"/>
      <c r="F219" s="69"/>
      <c r="G219" s="68"/>
      <c r="H219" s="68"/>
      <c r="I219" s="68"/>
      <c r="J219" s="42"/>
    </row>
    <row r="220" spans="1:10" ht="15" customHeight="1" x14ac:dyDescent="0.25">
      <c r="A220" s="66" t="s">
        <v>253</v>
      </c>
      <c r="B220" s="21" t="s">
        <v>254</v>
      </c>
      <c r="C220" s="67" t="s">
        <v>12</v>
      </c>
      <c r="D220" s="67">
        <v>1</v>
      </c>
      <c r="E220" s="84">
        <v>163</v>
      </c>
      <c r="F220" s="69">
        <v>0.23</v>
      </c>
      <c r="G220" s="68">
        <f>E220*(1+F220)</f>
        <v>200.49</v>
      </c>
      <c r="H220" s="68">
        <f>E220*D220</f>
        <v>163</v>
      </c>
      <c r="I220" s="68">
        <f>G220*D220</f>
        <v>200.49</v>
      </c>
      <c r="J220" s="46" t="s">
        <v>255</v>
      </c>
    </row>
    <row r="221" spans="1:10" ht="42.75" x14ac:dyDescent="0.25">
      <c r="A221" s="66"/>
      <c r="B221" s="32" t="s">
        <v>256</v>
      </c>
      <c r="C221" s="67"/>
      <c r="D221" s="67"/>
      <c r="E221" s="84"/>
      <c r="F221" s="69"/>
      <c r="G221" s="68"/>
      <c r="H221" s="68"/>
      <c r="I221" s="68"/>
      <c r="J221" s="36" t="s">
        <v>56</v>
      </c>
    </row>
    <row r="222" spans="1:10" ht="15.75" customHeight="1" x14ac:dyDescent="0.25">
      <c r="A222" s="78" t="s">
        <v>50</v>
      </c>
      <c r="B222" s="78"/>
      <c r="C222" s="78"/>
      <c r="D222" s="78"/>
      <c r="E222" s="78"/>
      <c r="F222" s="78"/>
      <c r="G222" s="78"/>
      <c r="H222" s="83">
        <f>SUM(H10:H221)</f>
        <v>77168</v>
      </c>
      <c r="I222" s="83">
        <f>SUM(I10:I221)</f>
        <v>94916.64</v>
      </c>
      <c r="J222" s="82"/>
    </row>
    <row r="223" spans="1:10" ht="15.75" customHeight="1" x14ac:dyDescent="0.25">
      <c r="A223" s="78"/>
      <c r="B223" s="78"/>
      <c r="C223" s="78"/>
      <c r="D223" s="78"/>
      <c r="E223" s="78"/>
      <c r="F223" s="78"/>
      <c r="G223" s="78"/>
      <c r="H223" s="83"/>
      <c r="I223" s="83"/>
      <c r="J223" s="82"/>
    </row>
    <row r="224" spans="1:10" ht="15" customHeight="1" x14ac:dyDescent="0.25">
      <c r="A224" s="78" t="s">
        <v>257</v>
      </c>
      <c r="B224" s="78"/>
      <c r="C224" s="78"/>
      <c r="D224" s="78"/>
      <c r="E224" s="78"/>
      <c r="F224" s="78"/>
      <c r="G224" s="78"/>
      <c r="H224" s="83">
        <f>H222+H7</f>
        <v>86768</v>
      </c>
      <c r="I224" s="83">
        <f>I222+I7</f>
        <v>105284.64</v>
      </c>
      <c r="J224" s="82"/>
    </row>
    <row r="225" spans="1:10" ht="15.75" customHeight="1" x14ac:dyDescent="0.25">
      <c r="A225" s="78"/>
      <c r="B225" s="78"/>
      <c r="C225" s="78"/>
      <c r="D225" s="78"/>
      <c r="E225" s="78"/>
      <c r="F225" s="78"/>
      <c r="G225" s="78"/>
      <c r="H225" s="83"/>
      <c r="I225" s="83"/>
      <c r="J225" s="82"/>
    </row>
  </sheetData>
  <autoFilter ref="A3:J3"/>
  <mergeCells count="322">
    <mergeCell ref="J222:J223"/>
    <mergeCell ref="A224:G225"/>
    <mergeCell ref="H224:H225"/>
    <mergeCell ref="I224:I225"/>
    <mergeCell ref="J224:J225"/>
    <mergeCell ref="A220:A221"/>
    <mergeCell ref="C220:C221"/>
    <mergeCell ref="D220:D221"/>
    <mergeCell ref="E220:E221"/>
    <mergeCell ref="F220:F221"/>
    <mergeCell ref="G220:G221"/>
    <mergeCell ref="H220:H221"/>
    <mergeCell ref="I220:I221"/>
    <mergeCell ref="A222:G223"/>
    <mergeCell ref="H222:H223"/>
    <mergeCell ref="I222:I223"/>
    <mergeCell ref="A193:A211"/>
    <mergeCell ref="C193:C211"/>
    <mergeCell ref="D193:D211"/>
    <mergeCell ref="E193:E211"/>
    <mergeCell ref="F193:F211"/>
    <mergeCell ref="G193:G211"/>
    <mergeCell ref="H193:H211"/>
    <mergeCell ref="I193:I211"/>
    <mergeCell ref="A212:A219"/>
    <mergeCell ref="C212:C219"/>
    <mergeCell ref="D212:D219"/>
    <mergeCell ref="E212:E219"/>
    <mergeCell ref="F212:F219"/>
    <mergeCell ref="G212:G219"/>
    <mergeCell ref="H212:H219"/>
    <mergeCell ref="I212:I219"/>
    <mergeCell ref="A155:A173"/>
    <mergeCell ref="C155:C173"/>
    <mergeCell ref="D155:D173"/>
    <mergeCell ref="E155:E173"/>
    <mergeCell ref="F155:F173"/>
    <mergeCell ref="G155:G173"/>
    <mergeCell ref="H155:H173"/>
    <mergeCell ref="I155:I173"/>
    <mergeCell ref="A174:A192"/>
    <mergeCell ref="C174:C192"/>
    <mergeCell ref="D174:D192"/>
    <mergeCell ref="E174:E192"/>
    <mergeCell ref="F174:F192"/>
    <mergeCell ref="G174:G192"/>
    <mergeCell ref="H174:H192"/>
    <mergeCell ref="I174:I192"/>
    <mergeCell ref="A141:A144"/>
    <mergeCell ref="C141:C144"/>
    <mergeCell ref="D141:D144"/>
    <mergeCell ref="E141:E144"/>
    <mergeCell ref="F141:F144"/>
    <mergeCell ref="G141:G144"/>
    <mergeCell ref="H141:H144"/>
    <mergeCell ref="I141:I144"/>
    <mergeCell ref="A145:A154"/>
    <mergeCell ref="C145:C154"/>
    <mergeCell ref="D145:D154"/>
    <mergeCell ref="E145:E154"/>
    <mergeCell ref="F145:F154"/>
    <mergeCell ref="G145:G154"/>
    <mergeCell ref="H145:H154"/>
    <mergeCell ref="I145:I154"/>
    <mergeCell ref="A131:A132"/>
    <mergeCell ref="C131:C132"/>
    <mergeCell ref="D131:D132"/>
    <mergeCell ref="E131:E132"/>
    <mergeCell ref="F131:F132"/>
    <mergeCell ref="G131:G132"/>
    <mergeCell ref="H131:H132"/>
    <mergeCell ref="I131:I132"/>
    <mergeCell ref="A133:A140"/>
    <mergeCell ref="C133:C140"/>
    <mergeCell ref="D133:D140"/>
    <mergeCell ref="E133:E140"/>
    <mergeCell ref="F133:F140"/>
    <mergeCell ref="G133:G140"/>
    <mergeCell ref="H133:H140"/>
    <mergeCell ref="I133:I140"/>
    <mergeCell ref="A125:A127"/>
    <mergeCell ref="C125:C127"/>
    <mergeCell ref="D125:D127"/>
    <mergeCell ref="E125:E127"/>
    <mergeCell ref="F125:F127"/>
    <mergeCell ref="G125:G127"/>
    <mergeCell ref="H125:H127"/>
    <mergeCell ref="I125:I127"/>
    <mergeCell ref="A128:A130"/>
    <mergeCell ref="C128:C130"/>
    <mergeCell ref="D128:D130"/>
    <mergeCell ref="E128:E130"/>
    <mergeCell ref="F128:F130"/>
    <mergeCell ref="G128:G130"/>
    <mergeCell ref="H128:H130"/>
    <mergeCell ref="I128:I130"/>
    <mergeCell ref="A98:A105"/>
    <mergeCell ref="C98:C105"/>
    <mergeCell ref="D98:D105"/>
    <mergeCell ref="E98:E105"/>
    <mergeCell ref="F98:F105"/>
    <mergeCell ref="G98:G105"/>
    <mergeCell ref="H98:H105"/>
    <mergeCell ref="I98:I105"/>
    <mergeCell ref="A106:A124"/>
    <mergeCell ref="C106:C124"/>
    <mergeCell ref="D106:D124"/>
    <mergeCell ref="E106:E124"/>
    <mergeCell ref="F106:F124"/>
    <mergeCell ref="G106:G124"/>
    <mergeCell ref="H106:H124"/>
    <mergeCell ref="I106:I124"/>
    <mergeCell ref="A85:A90"/>
    <mergeCell ref="C85:C90"/>
    <mergeCell ref="D85:D90"/>
    <mergeCell ref="E85:E90"/>
    <mergeCell ref="F85:F90"/>
    <mergeCell ref="G85:G90"/>
    <mergeCell ref="H85:H90"/>
    <mergeCell ref="I85:I90"/>
    <mergeCell ref="A91:A97"/>
    <mergeCell ref="C91:C97"/>
    <mergeCell ref="D91:D97"/>
    <mergeCell ref="E91:E97"/>
    <mergeCell ref="F91:F97"/>
    <mergeCell ref="G91:G97"/>
    <mergeCell ref="H91:H97"/>
    <mergeCell ref="I91:I97"/>
    <mergeCell ref="A77:A81"/>
    <mergeCell ref="C77:C81"/>
    <mergeCell ref="D77:D81"/>
    <mergeCell ref="E77:E81"/>
    <mergeCell ref="F77:F81"/>
    <mergeCell ref="G77:G81"/>
    <mergeCell ref="H77:H81"/>
    <mergeCell ref="I77:I81"/>
    <mergeCell ref="A82:A84"/>
    <mergeCell ref="C82:C84"/>
    <mergeCell ref="D82:D84"/>
    <mergeCell ref="E82:E84"/>
    <mergeCell ref="F82:F84"/>
    <mergeCell ref="G82:G84"/>
    <mergeCell ref="H82:H84"/>
    <mergeCell ref="I82:I84"/>
    <mergeCell ref="A67:A71"/>
    <mergeCell ref="C67:C71"/>
    <mergeCell ref="D67:D71"/>
    <mergeCell ref="E67:E71"/>
    <mergeCell ref="F67:F71"/>
    <mergeCell ref="G67:G71"/>
    <mergeCell ref="H67:H71"/>
    <mergeCell ref="I67:I71"/>
    <mergeCell ref="A72:A76"/>
    <mergeCell ref="C72:C76"/>
    <mergeCell ref="D72:D76"/>
    <mergeCell ref="E72:E76"/>
    <mergeCell ref="F72:F76"/>
    <mergeCell ref="G72:G76"/>
    <mergeCell ref="H72:H76"/>
    <mergeCell ref="I72:I76"/>
    <mergeCell ref="A59:A61"/>
    <mergeCell ref="C59:C61"/>
    <mergeCell ref="D59:D61"/>
    <mergeCell ref="E59:E61"/>
    <mergeCell ref="F59:F61"/>
    <mergeCell ref="G59:G61"/>
    <mergeCell ref="H59:H61"/>
    <mergeCell ref="I59:I61"/>
    <mergeCell ref="A62:A66"/>
    <mergeCell ref="C62:C66"/>
    <mergeCell ref="D62:D66"/>
    <mergeCell ref="E62:E66"/>
    <mergeCell ref="F62:F66"/>
    <mergeCell ref="G62:G66"/>
    <mergeCell ref="H62:H66"/>
    <mergeCell ref="I62:I66"/>
    <mergeCell ref="A52:A55"/>
    <mergeCell ref="C52:C55"/>
    <mergeCell ref="D52:D55"/>
    <mergeCell ref="E52:E55"/>
    <mergeCell ref="F52:F55"/>
    <mergeCell ref="G52:G55"/>
    <mergeCell ref="H52:H55"/>
    <mergeCell ref="I52:I55"/>
    <mergeCell ref="A56:A58"/>
    <mergeCell ref="C56:C58"/>
    <mergeCell ref="D56:D58"/>
    <mergeCell ref="E56:E58"/>
    <mergeCell ref="F56:F58"/>
    <mergeCell ref="G56:G58"/>
    <mergeCell ref="H56:H58"/>
    <mergeCell ref="I56:I58"/>
    <mergeCell ref="A46:A48"/>
    <mergeCell ref="C46:C48"/>
    <mergeCell ref="D46:D48"/>
    <mergeCell ref="E46:E48"/>
    <mergeCell ref="F46:F48"/>
    <mergeCell ref="G46:G48"/>
    <mergeCell ref="H46:H48"/>
    <mergeCell ref="I46:I48"/>
    <mergeCell ref="A49:A51"/>
    <mergeCell ref="C49:C51"/>
    <mergeCell ref="D49:D51"/>
    <mergeCell ref="E49:E51"/>
    <mergeCell ref="F49:F51"/>
    <mergeCell ref="G49:G51"/>
    <mergeCell ref="H49:H51"/>
    <mergeCell ref="I49:I51"/>
    <mergeCell ref="A40:A42"/>
    <mergeCell ref="C40:C42"/>
    <mergeCell ref="D40:D42"/>
    <mergeCell ref="E40:E42"/>
    <mergeCell ref="F40:F42"/>
    <mergeCell ref="G40:G42"/>
    <mergeCell ref="H40:H42"/>
    <mergeCell ref="I40:I42"/>
    <mergeCell ref="A43:A45"/>
    <mergeCell ref="C43:C45"/>
    <mergeCell ref="D43:D45"/>
    <mergeCell ref="E43:E45"/>
    <mergeCell ref="F43:F45"/>
    <mergeCell ref="G43:G45"/>
    <mergeCell ref="H43:H45"/>
    <mergeCell ref="I43:I45"/>
    <mergeCell ref="A37:A39"/>
    <mergeCell ref="C37:C39"/>
    <mergeCell ref="D37:D39"/>
    <mergeCell ref="E37:E39"/>
    <mergeCell ref="F37:F39"/>
    <mergeCell ref="G37:G39"/>
    <mergeCell ref="H37:H39"/>
    <mergeCell ref="I37:I39"/>
    <mergeCell ref="J37:J38"/>
    <mergeCell ref="A31:A33"/>
    <mergeCell ref="C31:C33"/>
    <mergeCell ref="D31:D33"/>
    <mergeCell ref="E31:E33"/>
    <mergeCell ref="F31:F33"/>
    <mergeCell ref="G31:G33"/>
    <mergeCell ref="H31:H33"/>
    <mergeCell ref="I31:I33"/>
    <mergeCell ref="A34:A36"/>
    <mergeCell ref="C34:C36"/>
    <mergeCell ref="D34:D36"/>
    <mergeCell ref="E34:E36"/>
    <mergeCell ref="F34:F36"/>
    <mergeCell ref="G34:G36"/>
    <mergeCell ref="H34:H36"/>
    <mergeCell ref="I34:I36"/>
    <mergeCell ref="A28:A30"/>
    <mergeCell ref="C28:C30"/>
    <mergeCell ref="D28:D30"/>
    <mergeCell ref="E28:E30"/>
    <mergeCell ref="F28:F30"/>
    <mergeCell ref="G28:G30"/>
    <mergeCell ref="H28:H30"/>
    <mergeCell ref="I28:I30"/>
    <mergeCell ref="J28:J30"/>
    <mergeCell ref="A22:A24"/>
    <mergeCell ref="C22:C24"/>
    <mergeCell ref="D22:D24"/>
    <mergeCell ref="E22:E24"/>
    <mergeCell ref="F22:F24"/>
    <mergeCell ref="G22:G24"/>
    <mergeCell ref="H22:H24"/>
    <mergeCell ref="I22:I24"/>
    <mergeCell ref="A25:A27"/>
    <mergeCell ref="C25:C27"/>
    <mergeCell ref="D25:D27"/>
    <mergeCell ref="E25:E27"/>
    <mergeCell ref="F25:F27"/>
    <mergeCell ref="G25:G27"/>
    <mergeCell ref="H25:H27"/>
    <mergeCell ref="I25:I27"/>
    <mergeCell ref="A19:A21"/>
    <mergeCell ref="C19:C21"/>
    <mergeCell ref="D19:D21"/>
    <mergeCell ref="E19:E21"/>
    <mergeCell ref="F19:F21"/>
    <mergeCell ref="G19:G21"/>
    <mergeCell ref="H19:H21"/>
    <mergeCell ref="I19:I21"/>
    <mergeCell ref="J19:J20"/>
    <mergeCell ref="A13:A15"/>
    <mergeCell ref="C13:C15"/>
    <mergeCell ref="D13:D15"/>
    <mergeCell ref="E13:E15"/>
    <mergeCell ref="F13:F15"/>
    <mergeCell ref="G13:G15"/>
    <mergeCell ref="H13:H15"/>
    <mergeCell ref="I13:I15"/>
    <mergeCell ref="A16:A18"/>
    <mergeCell ref="C16:C18"/>
    <mergeCell ref="D16:D18"/>
    <mergeCell ref="E16:E18"/>
    <mergeCell ref="F16:F18"/>
    <mergeCell ref="G16:G18"/>
    <mergeCell ref="H16:H18"/>
    <mergeCell ref="I16:I18"/>
    <mergeCell ref="A7:G9"/>
    <mergeCell ref="H7:H9"/>
    <mergeCell ref="I7:I9"/>
    <mergeCell ref="J7:J9"/>
    <mergeCell ref="A10:A12"/>
    <mergeCell ref="C10:C12"/>
    <mergeCell ref="D10:D12"/>
    <mergeCell ref="E10:E12"/>
    <mergeCell ref="F10:F12"/>
    <mergeCell ref="G10:G12"/>
    <mergeCell ref="H10:H12"/>
    <mergeCell ref="I10:I12"/>
    <mergeCell ref="J10:J11"/>
    <mergeCell ref="A1:J1"/>
    <mergeCell ref="A2:J2"/>
    <mergeCell ref="A4:A6"/>
    <mergeCell ref="C4:C6"/>
    <mergeCell ref="D4:D6"/>
    <mergeCell ref="E4:E6"/>
    <mergeCell ref="F4:F6"/>
    <mergeCell ref="G4:G6"/>
    <mergeCell ref="H4:H6"/>
    <mergeCell ref="I4:I6"/>
  </mergeCells>
  <pageMargins left="0.70833333333333304" right="0.70833333333333304" top="0.74791666666666701" bottom="0.74791666666666701" header="0.51180555555555496" footer="0.51180555555555496"/>
  <pageSetup paperSize="9" firstPageNumber="0" fitToHeight="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24</TotalTime>
  <Application>Microsoft Excel</Application>
  <DocSecurity>0</DocSecurity>
  <ScaleCrop>false</ScaleCrop>
  <HeadingPairs>
    <vt:vector size="4" baseType="variant">
      <vt:variant>
        <vt:lpstr>Arkusze</vt:lpstr>
      </vt:variant>
      <vt:variant>
        <vt:i4>3</vt:i4>
      </vt:variant>
      <vt:variant>
        <vt:lpstr>Zakresy nazwane</vt:lpstr>
      </vt:variant>
      <vt:variant>
        <vt:i4>6</vt:i4>
      </vt:variant>
    </vt:vector>
  </HeadingPairs>
  <TitlesOfParts>
    <vt:vector size="9" baseType="lpstr">
      <vt:lpstr>Zakres 1 ( VAT 8%)</vt:lpstr>
      <vt:lpstr>meble_krzesla_8vat</vt:lpstr>
      <vt:lpstr>niekwalifikowane</vt:lpstr>
      <vt:lpstr>meble_krzesla_8vat!Print_Titles_0</vt:lpstr>
      <vt:lpstr>niekwalifikowane!Print_Titles_0</vt:lpstr>
      <vt:lpstr>'Zakres 1 ( VAT 8%)'!Print_Titles_0</vt:lpstr>
      <vt:lpstr>meble_krzesla_8vat!Tytuły_wydruku</vt:lpstr>
      <vt:lpstr>niekwalifikowane!Tytuły_wydruku</vt:lpstr>
      <vt:lpstr>'Zakres 1 ( VAT 8%)'!Tytuły_wydruku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dc:description/>
  <cp:lastModifiedBy>Małgorzata Kubiczek</cp:lastModifiedBy>
  <cp:revision>6</cp:revision>
  <cp:lastPrinted>2019-10-22T10:46:22Z</cp:lastPrinted>
  <dcterms:created xsi:type="dcterms:W3CDTF">2019-07-24T05:24:01Z</dcterms:created>
  <dcterms:modified xsi:type="dcterms:W3CDTF">2019-10-30T10:05:50Z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