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FOŚ" sheetId="1" r:id="rId1"/>
  </sheets>
  <definedNames>
    <definedName name="_xlnm.Print_Titles" localSheetId="0">'PFOŚ'!$11:$11</definedName>
  </definedNames>
  <calcPr fullCalcOnLoad="1"/>
</workbook>
</file>

<file path=xl/sharedStrings.xml><?xml version="1.0" encoding="utf-8"?>
<sst xmlns="http://schemas.openxmlformats.org/spreadsheetml/2006/main" count="45" uniqueCount="36">
  <si>
    <t>Dział</t>
  </si>
  <si>
    <t>Stan środków obrotowych na początek roku</t>
  </si>
  <si>
    <t>Fundusz Ochrony Środowiska i Gospodarki Wodnej</t>
  </si>
  <si>
    <t>Suma bilansowa</t>
  </si>
  <si>
    <t>Stan środków obrotowych na koniec roku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</si>
  <si>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</si>
  <si>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</si>
  <si>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</si>
  <si>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</si>
  <si>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</si>
  <si>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Wydatki inwestycyjne funduszy celowych</t>
  </si>
  <si>
    <t>Wpływy z różnych dochodów</t>
  </si>
  <si>
    <t>w tym: stan środków pieniężnych</t>
  </si>
  <si>
    <t xml:space="preserve">Prezydenta Miasta </t>
  </si>
  <si>
    <t>selektywna zbiórka odpadów niebezpiecznych (w tym zakup pojemników do zbiórki odpadów niebezpiecznych)</t>
  </si>
  <si>
    <t>w złotych</t>
  </si>
  <si>
    <t xml:space="preserve">wpływy z tytułu nałożonych kar przekazywane przez Państwową Inspekcję Ochrony Środowiska </t>
  </si>
  <si>
    <t>pomoc finansowa dla gminy Lubartów na inwestycje z zakresu ochrony środowiska</t>
  </si>
  <si>
    <t>wydzielenie i wykonanie kwatery na składowanie innych odpadów na terenie składowiska w Rokitnie</t>
  </si>
  <si>
    <t>%
 5:4</t>
  </si>
  <si>
    <t xml:space="preserve">Rozdz. 
§     </t>
  </si>
  <si>
    <t>Treść</t>
  </si>
  <si>
    <t>Przychody</t>
  </si>
  <si>
    <t xml:space="preserve">Wydatki </t>
  </si>
  <si>
    <t>środki przekazywane przez Marszałka Województwa z tytułu opłat za gospodarcze korzystanie ze środowiska</t>
  </si>
  <si>
    <t xml:space="preserve">   Plan przychodów i wydatków Powiatowego Funduszu Ochrony Środowiska i Gospodarki Wodnej na 2006 rok</t>
  </si>
  <si>
    <t>Przewidywane wykonanie 
2005 roku</t>
  </si>
  <si>
    <t>Plan na 2006 rok</t>
  </si>
  <si>
    <t>(nazwa działu, rozdziału, źródła przychodów, zadania, paragrafu)</t>
  </si>
  <si>
    <t>kanalizacja sanitarna w ul. Jeżynowej</t>
  </si>
  <si>
    <t>rekultywacja terenów zdegradowanych</t>
  </si>
  <si>
    <t xml:space="preserve">             Rady Miasta Lublin</t>
  </si>
  <si>
    <t>gospodarka surowcami organicznymi i nieorganicznymi</t>
  </si>
  <si>
    <t xml:space="preserve">             z dnia 29 grudnia 2005 r.</t>
  </si>
  <si>
    <t xml:space="preserve">             Załącznik nr 12</t>
  </si>
  <si>
    <t xml:space="preserve">             do uchwały nr 849XXXVI/2005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</si>
</sst>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 quotePrefix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3" fontId="9" fillId="0" borderId="17" xfId="0" applyNumberFormat="1" applyFont="1" applyBorder="1" applyAlignment="1">
      <alignment horizontal="right"/>
    </xf>
    <xf numFmtId="10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center"/>
    </xf>
    <xf numFmtId="3" fontId="4" fillId="1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0" fontId="4" fillId="2" borderId="13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1" borderId="19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horizontal="right" wrapText="1"/>
    </xf>
    <xf numFmtId="3" fontId="9" fillId="0" borderId="19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10" fontId="5" fillId="1" borderId="13" xfId="0" applyNumberFormat="1" applyFont="1" applyFill="1" applyBorder="1" applyAlignment="1">
      <alignment/>
    </xf>
    <xf numFmtId="10" fontId="4" fillId="3" borderId="13" xfId="0" applyNumberFormat="1" applyFont="1" applyFill="1" applyBorder="1" applyAlignment="1">
      <alignment/>
    </xf>
    <xf numFmtId="10" fontId="8" fillId="3" borderId="24" xfId="0" applyNumberFormat="1" applyFont="1" applyFill="1" applyBorder="1" applyAlignment="1">
      <alignment/>
    </xf>
    <xf numFmtId="10" fontId="9" fillId="3" borderId="13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0" fontId="8" fillId="3" borderId="26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10" fontId="9" fillId="0" borderId="25" xfId="0" applyNumberFormat="1" applyFont="1" applyBorder="1" applyAlignment="1">
      <alignment/>
    </xf>
    <xf numFmtId="10" fontId="9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10" fontId="9" fillId="3" borderId="12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0" fontId="9" fillId="3" borderId="1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3" fontId="8" fillId="0" borderId="22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3" fontId="4" fillId="1" borderId="9" xfId="0" applyNumberFormat="1" applyFont="1" applyFill="1" applyBorder="1" applyAlignment="1">
      <alignment/>
    </xf>
    <xf numFmtId="3" fontId="5" fillId="1" borderId="9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E3" sqref="E3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8.75390625" style="0" customWidth="1"/>
    <col min="4" max="5" width="22.75390625" style="0" customWidth="1"/>
    <col min="6" max="6" width="17.625" style="0" customWidth="1"/>
  </cols>
  <sheetData>
    <row r="1" spans="3:6" ht="15.75">
      <c r="C1" s="4"/>
      <c r="E1" s="36" t="s">
        <v>34</v>
      </c>
      <c r="F1" s="36"/>
    </row>
    <row r="2" spans="3:6" ht="15.75">
      <c r="C2" s="4"/>
      <c r="E2" s="36" t="s">
        <v>35</v>
      </c>
      <c r="F2" s="36"/>
    </row>
    <row r="3" spans="1:6" ht="15.75">
      <c r="A3" s="58" t="s">
        <v>25</v>
      </c>
      <c r="C3" s="4"/>
      <c r="E3" s="36" t="s">
        <v>31</v>
      </c>
      <c r="F3" s="36"/>
    </row>
    <row r="4" spans="3:6" ht="15.75">
      <c r="C4" s="4"/>
      <c r="E4" s="36" t="s">
        <v>33</v>
      </c>
      <c r="F4" s="36"/>
    </row>
    <row r="5" ht="15.75">
      <c r="C5" s="4"/>
    </row>
    <row r="7" ht="9.75" customHeight="1">
      <c r="C7" s="5"/>
    </row>
    <row r="8" spans="1:5" ht="15.75" customHeight="1" thickBot="1">
      <c r="A8" s="1"/>
      <c r="B8" s="1"/>
      <c r="C8" s="1"/>
      <c r="E8" s="61" t="s">
        <v>15</v>
      </c>
    </row>
    <row r="9" spans="1:6" ht="22.5" customHeight="1" thickTop="1">
      <c r="A9" s="6"/>
      <c r="B9" s="6"/>
      <c r="C9" s="101" t="s">
        <v>21</v>
      </c>
      <c r="D9" s="107" t="s">
        <v>26</v>
      </c>
      <c r="E9" s="107" t="s">
        <v>27</v>
      </c>
      <c r="F9" s="107" t="s">
        <v>19</v>
      </c>
    </row>
    <row r="10" spans="1:6" ht="63.75" customHeight="1" thickBot="1">
      <c r="A10" s="22" t="s">
        <v>0</v>
      </c>
      <c r="B10" s="23" t="s">
        <v>20</v>
      </c>
      <c r="C10" s="22" t="s">
        <v>28</v>
      </c>
      <c r="D10" s="108"/>
      <c r="E10" s="108" t="s">
        <v>13</v>
      </c>
      <c r="F10" s="108"/>
    </row>
    <row r="11" spans="1:6" ht="14.25" thickBot="1" thickTop="1">
      <c r="A11" s="2">
        <v>1</v>
      </c>
      <c r="B11" s="2">
        <v>2</v>
      </c>
      <c r="C11" s="2">
        <v>3</v>
      </c>
      <c r="D11" s="3">
        <v>4</v>
      </c>
      <c r="E11" s="3">
        <v>5</v>
      </c>
      <c r="F11" s="7">
        <v>6</v>
      </c>
    </row>
    <row r="12" spans="1:6" s="19" customFormat="1" ht="21" customHeight="1" thickTop="1">
      <c r="A12" s="24"/>
      <c r="B12" s="24"/>
      <c r="C12" s="46" t="s">
        <v>1</v>
      </c>
      <c r="D12" s="62">
        <v>14262</v>
      </c>
      <c r="E12" s="47">
        <f>D40</f>
        <v>15289</v>
      </c>
      <c r="F12" s="63"/>
    </row>
    <row r="13" spans="1:6" s="19" customFormat="1" ht="18" customHeight="1" hidden="1">
      <c r="A13" s="56"/>
      <c r="B13" s="56"/>
      <c r="C13" s="43" t="s">
        <v>12</v>
      </c>
      <c r="D13" s="64"/>
      <c r="E13" s="37"/>
      <c r="F13" s="65"/>
    </row>
    <row r="14" spans="1:6" s="10" customFormat="1" ht="17.25" customHeight="1">
      <c r="A14" s="20"/>
      <c r="B14" s="21"/>
      <c r="C14" s="11" t="s">
        <v>22</v>
      </c>
      <c r="D14" s="78">
        <f>D15</f>
        <v>801000</v>
      </c>
      <c r="E14" s="106">
        <f>E15</f>
        <v>800000</v>
      </c>
      <c r="F14" s="82">
        <f>E14/D14</f>
        <v>0.9987515605493134</v>
      </c>
    </row>
    <row r="15" spans="1:6" s="9" customFormat="1" ht="21" customHeight="1">
      <c r="A15" s="12">
        <v>900</v>
      </c>
      <c r="B15" s="13"/>
      <c r="C15" s="14" t="s">
        <v>6</v>
      </c>
      <c r="D15" s="67">
        <f>D16</f>
        <v>801000</v>
      </c>
      <c r="E15" s="8">
        <f>E16</f>
        <v>800000</v>
      </c>
      <c r="F15" s="71">
        <f aca="true" t="shared" si="0" ref="F15:F31">E15/D15</f>
        <v>0.9987515605493134</v>
      </c>
    </row>
    <row r="16" spans="1:6" s="19" customFormat="1" ht="20.25" customHeight="1">
      <c r="A16" s="15"/>
      <c r="B16" s="26">
        <v>90011</v>
      </c>
      <c r="C16" s="27" t="s">
        <v>2</v>
      </c>
      <c r="D16" s="77">
        <f>D17+D19</f>
        <v>801000</v>
      </c>
      <c r="E16" s="28">
        <f>E17+E19</f>
        <v>800000</v>
      </c>
      <c r="F16" s="83">
        <f t="shared" si="0"/>
        <v>0.9987515605493134</v>
      </c>
    </row>
    <row r="17" spans="1:6" s="19" customFormat="1" ht="30" customHeight="1">
      <c r="A17" s="15"/>
      <c r="B17" s="15"/>
      <c r="C17" s="16" t="s">
        <v>24</v>
      </c>
      <c r="D17" s="72">
        <f>D18</f>
        <v>800000</v>
      </c>
      <c r="E17" s="30">
        <f>E18</f>
        <v>800000</v>
      </c>
      <c r="F17" s="84">
        <f t="shared" si="0"/>
        <v>1</v>
      </c>
    </row>
    <row r="18" spans="1:6" s="51" customFormat="1" ht="20.25" customHeight="1">
      <c r="A18" s="52"/>
      <c r="B18" s="48">
        <v>2960</v>
      </c>
      <c r="C18" s="49" t="s">
        <v>7</v>
      </c>
      <c r="D18" s="70">
        <v>800000</v>
      </c>
      <c r="E18" s="50">
        <v>800000</v>
      </c>
      <c r="F18" s="85">
        <f t="shared" si="0"/>
        <v>1</v>
      </c>
    </row>
    <row r="19" spans="1:6" s="19" customFormat="1" ht="30.75" customHeight="1">
      <c r="A19" s="15"/>
      <c r="B19" s="15"/>
      <c r="C19" s="54" t="s">
        <v>16</v>
      </c>
      <c r="D19" s="72">
        <f>D20</f>
        <v>1000</v>
      </c>
      <c r="E19" s="30"/>
      <c r="F19" s="84"/>
    </row>
    <row r="20" spans="1:6" s="51" customFormat="1" ht="18" customHeight="1">
      <c r="A20" s="55"/>
      <c r="B20" s="53" t="s">
        <v>8</v>
      </c>
      <c r="C20" s="43" t="s">
        <v>11</v>
      </c>
      <c r="D20" s="70">
        <v>1000</v>
      </c>
      <c r="E20" s="50"/>
      <c r="F20" s="85"/>
    </row>
    <row r="21" spans="1:6" s="19" customFormat="1" ht="19.5" customHeight="1">
      <c r="A21" s="31"/>
      <c r="B21" s="15"/>
      <c r="C21" s="26" t="s">
        <v>3</v>
      </c>
      <c r="D21" s="77">
        <f>D12+D14</f>
        <v>815262</v>
      </c>
      <c r="E21" s="28">
        <f>E12+E14</f>
        <v>815289</v>
      </c>
      <c r="F21" s="86"/>
    </row>
    <row r="22" spans="1:6" s="40" customFormat="1" ht="19.5" customHeight="1">
      <c r="A22" s="41"/>
      <c r="B22" s="41"/>
      <c r="C22" s="42" t="s">
        <v>23</v>
      </c>
      <c r="D22" s="66">
        <f>D23</f>
        <v>799973</v>
      </c>
      <c r="E22" s="105">
        <f>E23</f>
        <v>800000</v>
      </c>
      <c r="F22" s="87">
        <v>1.0001</v>
      </c>
    </row>
    <row r="23" spans="1:6" s="19" customFormat="1" ht="21" customHeight="1">
      <c r="A23" s="12">
        <v>900</v>
      </c>
      <c r="B23" s="13"/>
      <c r="C23" s="14" t="s">
        <v>6</v>
      </c>
      <c r="D23" s="67">
        <f>D24</f>
        <v>799973</v>
      </c>
      <c r="E23" s="8">
        <f>E24</f>
        <v>800000</v>
      </c>
      <c r="F23" s="88">
        <v>1.0001</v>
      </c>
    </row>
    <row r="24" spans="1:6" s="19" customFormat="1" ht="18.75" customHeight="1">
      <c r="A24" s="15"/>
      <c r="B24" s="26">
        <v>90011</v>
      </c>
      <c r="C24" s="27" t="s">
        <v>2</v>
      </c>
      <c r="D24" s="68">
        <f>D25+D27+D30+D34+D36+D38</f>
        <v>799973</v>
      </c>
      <c r="E24" s="29">
        <f>E25+E27+E30+E34+E36+E38+E32</f>
        <v>800000</v>
      </c>
      <c r="F24" s="89">
        <v>1.0001</v>
      </c>
    </row>
    <row r="25" spans="1:6" s="19" customFormat="1" ht="18.75" customHeight="1">
      <c r="A25" s="15"/>
      <c r="B25" s="15"/>
      <c r="C25" s="16" t="s">
        <v>32</v>
      </c>
      <c r="D25" s="69">
        <f>D26</f>
        <v>420000</v>
      </c>
      <c r="E25" s="18">
        <f>E26</f>
        <v>450000</v>
      </c>
      <c r="F25" s="84">
        <f t="shared" si="0"/>
        <v>1.0714285714285714</v>
      </c>
    </row>
    <row r="26" spans="1:6" s="51" customFormat="1" ht="18.75" customHeight="1">
      <c r="A26" s="52"/>
      <c r="B26" s="48">
        <v>4300</v>
      </c>
      <c r="C26" s="43" t="s">
        <v>9</v>
      </c>
      <c r="D26" s="73">
        <v>420000</v>
      </c>
      <c r="E26" s="74">
        <v>450000</v>
      </c>
      <c r="F26" s="85">
        <f t="shared" si="0"/>
        <v>1.0714285714285714</v>
      </c>
    </row>
    <row r="27" spans="1:6" s="19" customFormat="1" ht="29.25" customHeight="1">
      <c r="A27" s="15"/>
      <c r="B27" s="32"/>
      <c r="C27" s="33" t="s">
        <v>5</v>
      </c>
      <c r="D27" s="69">
        <f>D28</f>
        <v>9973</v>
      </c>
      <c r="E27" s="18">
        <f>E28</f>
        <v>100000</v>
      </c>
      <c r="F27" s="90">
        <f t="shared" si="0"/>
        <v>10.02707309736288</v>
      </c>
    </row>
    <row r="28" spans="1:6" s="51" customFormat="1" ht="18.75" customHeight="1">
      <c r="A28" s="52"/>
      <c r="B28" s="52">
        <v>4300</v>
      </c>
      <c r="C28" s="97" t="s">
        <v>9</v>
      </c>
      <c r="D28" s="75">
        <v>9973</v>
      </c>
      <c r="E28" s="76">
        <v>100000</v>
      </c>
      <c r="F28" s="98">
        <f t="shared" si="0"/>
        <v>10.02707309736288</v>
      </c>
    </row>
    <row r="29" spans="1:6" s="51" customFormat="1" ht="17.25" customHeight="1">
      <c r="A29" s="59"/>
      <c r="B29" s="59"/>
      <c r="C29" s="60"/>
      <c r="D29" s="99"/>
      <c r="E29" s="99"/>
      <c r="F29" s="100"/>
    </row>
    <row r="30" spans="1:6" s="19" customFormat="1" ht="28.5" customHeight="1">
      <c r="A30" s="15"/>
      <c r="B30" s="32"/>
      <c r="C30" s="33" t="s">
        <v>14</v>
      </c>
      <c r="D30" s="79">
        <f>D31</f>
        <v>100000</v>
      </c>
      <c r="E30" s="17">
        <f>E31</f>
        <v>150000</v>
      </c>
      <c r="F30" s="90">
        <f t="shared" si="0"/>
        <v>1.5</v>
      </c>
    </row>
    <row r="31" spans="1:6" s="51" customFormat="1" ht="18.75" customHeight="1">
      <c r="A31" s="52"/>
      <c r="B31" s="48">
        <v>4300</v>
      </c>
      <c r="C31" s="43" t="s">
        <v>9</v>
      </c>
      <c r="D31" s="70">
        <v>100000</v>
      </c>
      <c r="E31" s="50">
        <v>150000</v>
      </c>
      <c r="F31" s="85">
        <f t="shared" si="0"/>
        <v>1.5</v>
      </c>
    </row>
    <row r="32" spans="1:6" s="19" customFormat="1" ht="18.75" customHeight="1">
      <c r="A32" s="15"/>
      <c r="B32" s="32"/>
      <c r="C32" s="54" t="s">
        <v>30</v>
      </c>
      <c r="D32" s="102"/>
      <c r="E32" s="103">
        <f>E33</f>
        <v>100000</v>
      </c>
      <c r="F32" s="104"/>
    </row>
    <row r="33" spans="1:6" s="51" customFormat="1" ht="18.75" customHeight="1">
      <c r="A33" s="52"/>
      <c r="B33" s="48">
        <v>4300</v>
      </c>
      <c r="C33" s="43" t="s">
        <v>9</v>
      </c>
      <c r="D33" s="80"/>
      <c r="E33" s="44">
        <v>100000</v>
      </c>
      <c r="F33" s="92"/>
    </row>
    <row r="34" spans="1:6" s="51" customFormat="1" ht="31.5" customHeight="1">
      <c r="A34" s="52"/>
      <c r="B34" s="32"/>
      <c r="C34" s="33" t="s">
        <v>18</v>
      </c>
      <c r="D34" s="69">
        <f>D35</f>
        <v>20000</v>
      </c>
      <c r="E34" s="18"/>
      <c r="F34" s="91"/>
    </row>
    <row r="35" spans="1:6" s="51" customFormat="1" ht="18.75" customHeight="1">
      <c r="A35" s="52"/>
      <c r="B35" s="48">
        <v>4300</v>
      </c>
      <c r="C35" s="43" t="s">
        <v>9</v>
      </c>
      <c r="D35" s="80">
        <v>20000</v>
      </c>
      <c r="E35" s="44"/>
      <c r="F35" s="92"/>
    </row>
    <row r="36" spans="1:6" s="19" customFormat="1" ht="18.75" customHeight="1">
      <c r="A36" s="15"/>
      <c r="B36" s="32"/>
      <c r="C36" s="54" t="s">
        <v>29</v>
      </c>
      <c r="D36" s="102">
        <f>D37</f>
        <v>50000</v>
      </c>
      <c r="E36" s="103"/>
      <c r="F36" s="104"/>
    </row>
    <row r="37" spans="1:6" s="51" customFormat="1" ht="18.75" customHeight="1">
      <c r="A37" s="52"/>
      <c r="B37" s="48">
        <v>6110</v>
      </c>
      <c r="C37" s="43" t="s">
        <v>10</v>
      </c>
      <c r="D37" s="80">
        <v>50000</v>
      </c>
      <c r="E37" s="44"/>
      <c r="F37" s="92"/>
    </row>
    <row r="38" spans="1:6" s="51" customFormat="1" ht="18.75" customHeight="1">
      <c r="A38" s="52"/>
      <c r="B38" s="32"/>
      <c r="C38" s="33" t="s">
        <v>17</v>
      </c>
      <c r="D38" s="69">
        <f>D39</f>
        <v>200000</v>
      </c>
      <c r="E38" s="18"/>
      <c r="F38" s="91"/>
    </row>
    <row r="39" spans="1:6" s="51" customFormat="1" ht="18.75" customHeight="1">
      <c r="A39" s="52"/>
      <c r="B39" s="48">
        <v>6110</v>
      </c>
      <c r="C39" s="43" t="s">
        <v>10</v>
      </c>
      <c r="D39" s="80">
        <v>200000</v>
      </c>
      <c r="E39" s="44"/>
      <c r="F39" s="92"/>
    </row>
    <row r="40" spans="1:6" s="40" customFormat="1" ht="18.75" customHeight="1">
      <c r="A40" s="38"/>
      <c r="B40" s="39"/>
      <c r="C40" s="45" t="s">
        <v>4</v>
      </c>
      <c r="D40" s="81">
        <f>D12+D14-D22</f>
        <v>15289</v>
      </c>
      <c r="E40" s="96">
        <f>E12+E14-E22</f>
        <v>15289</v>
      </c>
      <c r="F40" s="93"/>
    </row>
    <row r="41" spans="1:6" s="40" customFormat="1" ht="20.25" customHeight="1" hidden="1">
      <c r="A41" s="38"/>
      <c r="B41" s="39"/>
      <c r="C41" s="57" t="s">
        <v>12</v>
      </c>
      <c r="D41" s="80"/>
      <c r="E41" s="44"/>
      <c r="F41" s="94"/>
    </row>
    <row r="42" spans="1:6" s="19" customFormat="1" ht="19.5" customHeight="1">
      <c r="A42" s="25"/>
      <c r="B42" s="34"/>
      <c r="C42" s="35" t="s">
        <v>3</v>
      </c>
      <c r="D42" s="77">
        <f>D22+D40</f>
        <v>815262</v>
      </c>
      <c r="E42" s="28">
        <f>E22+E40</f>
        <v>815289</v>
      </c>
      <c r="F42" s="95"/>
    </row>
    <row r="43" s="19" customFormat="1" ht="19.5" customHeight="1"/>
    <row r="44" spans="4:5" s="19" customFormat="1" ht="19.5" customHeight="1">
      <c r="D44" s="36"/>
      <c r="E44" s="36"/>
    </row>
  </sheetData>
  <mergeCells count="3">
    <mergeCell ref="F9:F10"/>
    <mergeCell ref="D9:D10"/>
    <mergeCell ref="E9:E10"/>
  </mergeCells>
  <printOptions horizontalCentered="1"/>
  <pageMargins left="0.5905511811023623" right="0.5905511811023623" top="0.6692913385826772" bottom="0.6692913385826772" header="0.5118110236220472" footer="0.5118110236220472"/>
  <pageSetup firstPageNumber="76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2006-01-02T09:20:34Z</cp:lastPrinted>
  <dcterms:created xsi:type="dcterms:W3CDTF">1998-12-12T11:41:09Z</dcterms:created>
  <cp:category/>
  <cp:version/>
  <cp:contentType/>
  <cp:contentStatus/>
</cp:coreProperties>
</file>