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FOŚ" sheetId="1" r:id="rId1"/>
  </sheets>
  <definedNames>
    <definedName name="_xlnm.Print_Titles" localSheetId="0">'GFOŚ'!$9:$9</definedName>
  </definedNames>
  <calcPr fullCalcOnLoad="1"/>
</workbook>
</file>

<file path=xl/sharedStrings.xml><?xml version="1.0" encoding="utf-8"?>
<sst xmlns="http://schemas.openxmlformats.org/spreadsheetml/2006/main" count="113" uniqueCount="77">
  <si>
    <t>w złotych</t>
  </si>
  <si>
    <t>Dział</t>
  </si>
  <si>
    <t>Stan środków obrotowych na początek roku</t>
  </si>
  <si>
    <t>Fundusz Ochrony Środowiska i Gospodarki Wodnej</t>
  </si>
  <si>
    <t>opłaty za usuwanie drzew lub krzewów</t>
  </si>
  <si>
    <t>kary za usuwanie drzew lub krzewów</t>
  </si>
  <si>
    <t>Suma bilansowa</t>
  </si>
  <si>
    <t>edukacja ekologiczna</t>
  </si>
  <si>
    <t>leczenie i konserwacja starodrzewu</t>
  </si>
  <si>
    <t>prace interwencyjne</t>
  </si>
  <si>
    <t>udział w kursach i szkoleniach naukowo - technicznych</t>
  </si>
  <si>
    <t>likwidacja niskiej emisji</t>
  </si>
  <si>
    <t>Stan środków obrotowych na koniec roku</t>
  </si>
  <si>
    <t>Gospodarka komunalna i ochrona środowiska</t>
  </si>
  <si>
    <t xml:space="preserve">ratowanie lubelskich kosztanowców przed inwazją szrotówka kasztanowcowiaczka </t>
  </si>
  <si>
    <t xml:space="preserve">Rozdz. 
§     </t>
  </si>
  <si>
    <t>Wpływy z różnych opłat</t>
  </si>
  <si>
    <t>Przelewy redystrybucyjne</t>
  </si>
  <si>
    <t>0690</t>
  </si>
  <si>
    <t>0970</t>
  </si>
  <si>
    <t>0920</t>
  </si>
  <si>
    <t>Pozostałe odsetki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</si>
  <si>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</si>
  <si>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</si>
  <si>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</si>
  <si>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</si>
  <si>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 xml:space="preserve">Zakup usług pozostałych </t>
  </si>
  <si>
    <t>trwałe oznaczenie psów</t>
  </si>
  <si>
    <t>w tym: stan środków pieniężnych</t>
  </si>
  <si>
    <t xml:space="preserve">Prezydenta Miasta </t>
  </si>
  <si>
    <t>Zakup usług remontowych</t>
  </si>
  <si>
    <t>odsetki od nieterminowych wpłat</t>
  </si>
  <si>
    <t>organizacja konferencji naukowej</t>
  </si>
  <si>
    <t>odwodnienie osiedla Sławin</t>
  </si>
  <si>
    <t>eksploatacja i rozbudowa barier ekologicznych na Zbiorniku Zemborzyckim</t>
  </si>
  <si>
    <t>nasadzanie roślinności faszynowej na wschodnim brzegu Zbiornika Zemborzyckiego</t>
  </si>
  <si>
    <t>zakup dymomierza jako elementu poprawy jakości powietrza</t>
  </si>
  <si>
    <t>Wpływy z różnych dochodów</t>
  </si>
  <si>
    <t>% 
5:4</t>
  </si>
  <si>
    <t>Rady Miasta Lublin</t>
  </si>
  <si>
    <t xml:space="preserve">modernizacja skarp odwodnych Zbiornika Zemborzyckiego </t>
  </si>
  <si>
    <t>dotacje z Wojewódzkiego Funduszu Ochrony Środowiska i Gospodarki Wodnej 
na realizację zadań z zakresu ochrony środowiska</t>
  </si>
  <si>
    <t>pomoc placówkom użyteczności publicznej w zakładaniu terenów zieleni 
(w konsultacji z jednostkami pomocniczymi miasta)</t>
  </si>
  <si>
    <t>składowisko odpadów komunalnych w Rokitnie</t>
  </si>
  <si>
    <t xml:space="preserve">rekultywacja Zbiornika Zemborzyckiego poprzez zmianę struktury ilościowej ichtiofauny </t>
  </si>
  <si>
    <t>rekultywacja Zbiornika Zemborzyckiego poprzez wykonanie sztucznych tarlisk 
dla sandacza</t>
  </si>
  <si>
    <t xml:space="preserve">odbudowa sterówki jazu, remont przepustu i elewacji </t>
  </si>
  <si>
    <t>Treść</t>
  </si>
  <si>
    <t>(nazwa działu, rozdziału, źródła przychodów, zadania, paragrafu)</t>
  </si>
  <si>
    <t>Przychody</t>
  </si>
  <si>
    <t>Wydatki ogółem</t>
  </si>
  <si>
    <t>nasadzenia zieleni wysokiej oraz krzewów na terenie miasta Lublina</t>
  </si>
  <si>
    <t xml:space="preserve">termomodernizacja obiektów </t>
  </si>
  <si>
    <t>monitoring środowiska i tworzenie baz danych w Miejskim Banku Zanieczyszczeń Środowiska</t>
  </si>
  <si>
    <t>środki przekazywane przez Marszałka Województwa z tytułu opłat za gospodarcze korzystanie ze środowiska</t>
  </si>
  <si>
    <t>odprowadzenie wód deszczowych z osiedli Rudnik i Bursaki</t>
  </si>
  <si>
    <t xml:space="preserve">zakup sorbentów dla wyposażenia Jednostki Ratowniczo - Gaśniczej Komendy Miejskiej Państwowej Straży Pożarnej </t>
  </si>
  <si>
    <t>Plan przychodów i wydatków Gminnego Funduszu Ochrony Środowiska i Gospodarki Wodnej na 2006 rok</t>
  </si>
  <si>
    <t>Przewidywane wykonanie
 2005 roku</t>
  </si>
  <si>
    <t>Plan na 2006 rok</t>
  </si>
  <si>
    <t>Dotacje przekazane z funduszy celowych na realizację zadań bieżących dla jednostek niezaliczanych do sektora finansów publicznych</t>
  </si>
  <si>
    <t>Wynagrodzenia bezosobowe</t>
  </si>
  <si>
    <t>Zakup pomocy naukowych, dydaktycznych i książek</t>
  </si>
  <si>
    <t>kanalizacja sanitarna w ul. Krężnickiej</t>
  </si>
  <si>
    <t>prace interwencyjne na terenach zalewowych rzek Czechówki, Czerniejówki, Bystrzycy</t>
  </si>
  <si>
    <t>Wydatki na zakupy inwestycyjne funduszy celowych</t>
  </si>
  <si>
    <t>zakup detektora do wykrywania materiałów niebezpiecznych w transporcie drogowym</t>
  </si>
  <si>
    <t>zakup silnika do łodzi przeznaczonej do monitoringu Zbiornika Zemborzyckiego</t>
  </si>
  <si>
    <t>przeprowadzenie akcji zwalczania komarów</t>
  </si>
  <si>
    <t>inwentaryzacja zieleni Śródmieścia</t>
  </si>
  <si>
    <t>sterylizacja bezdomnych kotów</t>
  </si>
  <si>
    <t>realizacja planu działania i postępowania z dzikimi zwierzętami</t>
  </si>
  <si>
    <t>dostosowanie umocnień brzegowych jazu Cukrowni oraz stopnia wodnego 
ul. Kąpielowej dla ułatwienia przenoszenia kajaków</t>
  </si>
  <si>
    <t>program ochrony przed hałasem - etap I</t>
  </si>
  <si>
    <t>Załącznik nr 11</t>
  </si>
  <si>
    <t>z dnia 29 grudnia 2005 r.</t>
  </si>
  <si>
    <t>do uchwały nr 849/XXXVI/2005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</si>
</sst>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3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3" fontId="5" fillId="1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center"/>
    </xf>
    <xf numFmtId="0" fontId="5" fillId="1" borderId="7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/>
    </xf>
    <xf numFmtId="0" fontId="6" fillId="0" borderId="4" xfId="0" applyFont="1" applyBorder="1" applyAlignment="1">
      <alignment wrapText="1"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" xfId="0" applyFont="1" applyBorder="1" applyAlignment="1">
      <alignment/>
    </xf>
    <xf numFmtId="3" fontId="7" fillId="0" borderId="14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3" fontId="7" fillId="0" borderId="16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 wrapText="1"/>
    </xf>
    <xf numFmtId="3" fontId="7" fillId="0" borderId="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10" fontId="5" fillId="0" borderId="9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1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 wrapText="1"/>
    </xf>
    <xf numFmtId="3" fontId="5" fillId="1" borderId="2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10" fontId="7" fillId="0" borderId="26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10" fontId="5" fillId="1" borderId="9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/>
    </xf>
    <xf numFmtId="10" fontId="6" fillId="0" borderId="27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10" fontId="6" fillId="0" borderId="28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10" fontId="5" fillId="1" borderId="29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/>
    </xf>
    <xf numFmtId="10" fontId="6" fillId="0" borderId="30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0" fontId="7" fillId="0" borderId="29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1" borderId="7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wrapText="1"/>
    </xf>
    <xf numFmtId="3" fontId="5" fillId="0" borderId="20" xfId="0" applyNumberFormat="1" applyFont="1" applyBorder="1" applyAlignment="1">
      <alignment horizontal="right"/>
    </xf>
    <xf numFmtId="10" fontId="5" fillId="0" borderId="7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7.375" style="9" customWidth="1"/>
    <col min="2" max="2" width="8.125" style="9" customWidth="1"/>
    <col min="3" max="3" width="78.625" style="9" customWidth="1"/>
    <col min="4" max="5" width="23.75390625" style="9" customWidth="1"/>
    <col min="6" max="6" width="11.875" style="9" customWidth="1"/>
  </cols>
  <sheetData>
    <row r="1" ht="14.25">
      <c r="E1" s="24" t="s">
        <v>74</v>
      </c>
    </row>
    <row r="2" ht="14.25">
      <c r="E2" s="24" t="s">
        <v>76</v>
      </c>
    </row>
    <row r="3" spans="1:5" ht="15.75">
      <c r="A3" s="36" t="s">
        <v>57</v>
      </c>
      <c r="E3" s="24" t="s">
        <v>39</v>
      </c>
    </row>
    <row r="4" ht="14.25">
      <c r="E4" s="24" t="s">
        <v>75</v>
      </c>
    </row>
    <row r="6" spans="3:5" ht="15.75" thickBot="1">
      <c r="C6" s="2"/>
      <c r="E6" s="65" t="s">
        <v>0</v>
      </c>
    </row>
    <row r="7" spans="1:6" ht="20.25" customHeight="1" thickTop="1">
      <c r="A7" s="37"/>
      <c r="B7" s="38"/>
      <c r="C7" s="98" t="s">
        <v>47</v>
      </c>
      <c r="D7" s="106" t="s">
        <v>58</v>
      </c>
      <c r="E7" s="106" t="s">
        <v>59</v>
      </c>
      <c r="F7" s="106" t="s">
        <v>38</v>
      </c>
    </row>
    <row r="8" spans="1:6" ht="37.5" customHeight="1" thickBot="1">
      <c r="A8" s="10" t="s">
        <v>1</v>
      </c>
      <c r="B8" s="11" t="s">
        <v>15</v>
      </c>
      <c r="C8" s="10" t="s">
        <v>48</v>
      </c>
      <c r="D8" s="107"/>
      <c r="E8" s="107" t="s">
        <v>29</v>
      </c>
      <c r="F8" s="107"/>
    </row>
    <row r="9" spans="1:6" ht="15.75" thickBot="1" thickTop="1">
      <c r="A9" s="25">
        <v>1</v>
      </c>
      <c r="B9" s="25">
        <v>2</v>
      </c>
      <c r="C9" s="25">
        <v>3</v>
      </c>
      <c r="D9" s="26">
        <v>4</v>
      </c>
      <c r="E9" s="26">
        <v>5</v>
      </c>
      <c r="F9" s="26">
        <v>6</v>
      </c>
    </row>
    <row r="10" spans="1:6" ht="24.75" customHeight="1" thickTop="1">
      <c r="A10" s="12"/>
      <c r="B10" s="12"/>
      <c r="C10" s="43" t="s">
        <v>2</v>
      </c>
      <c r="D10" s="66">
        <v>476420</v>
      </c>
      <c r="E10" s="44">
        <f>D106</f>
        <v>142818</v>
      </c>
      <c r="F10" s="82"/>
    </row>
    <row r="11" spans="1:6" ht="21.75" customHeight="1" hidden="1">
      <c r="A11" s="62"/>
      <c r="B11" s="62"/>
      <c r="C11" s="41" t="s">
        <v>28</v>
      </c>
      <c r="D11" s="67"/>
      <c r="E11" s="63"/>
      <c r="F11" s="83"/>
    </row>
    <row r="12" spans="1:6" ht="19.5" customHeight="1">
      <c r="A12" s="13"/>
      <c r="B12" s="27"/>
      <c r="C12" s="14" t="s">
        <v>49</v>
      </c>
      <c r="D12" s="68">
        <f>D13</f>
        <v>3108357</v>
      </c>
      <c r="E12" s="99">
        <f>E13</f>
        <v>2025000</v>
      </c>
      <c r="F12" s="84">
        <f>E12/D12</f>
        <v>0.6514695705802133</v>
      </c>
    </row>
    <row r="13" spans="1:6" ht="19.5" customHeight="1">
      <c r="A13" s="3">
        <v>900</v>
      </c>
      <c r="B13" s="4"/>
      <c r="C13" s="5" t="s">
        <v>13</v>
      </c>
      <c r="D13" s="69">
        <f>D14</f>
        <v>3108357</v>
      </c>
      <c r="E13" s="1">
        <f>E14</f>
        <v>2025000</v>
      </c>
      <c r="F13" s="85">
        <f aca="true" t="shared" si="0" ref="F13:F60">E13/D13</f>
        <v>0.6514695705802133</v>
      </c>
    </row>
    <row r="14" spans="1:6" ht="19.5" customHeight="1">
      <c r="A14" s="6"/>
      <c r="B14" s="15">
        <v>90011</v>
      </c>
      <c r="C14" s="16" t="s">
        <v>3</v>
      </c>
      <c r="D14" s="70">
        <f>D15+D17+D19+D21+D23</f>
        <v>3108357</v>
      </c>
      <c r="E14" s="95">
        <f>E15+E17+E19+E21+E23</f>
        <v>2025000</v>
      </c>
      <c r="F14" s="60">
        <f t="shared" si="0"/>
        <v>0.6514695705802133</v>
      </c>
    </row>
    <row r="15" spans="1:6" ht="18" customHeight="1">
      <c r="A15" s="6"/>
      <c r="B15" s="6"/>
      <c r="C15" s="7" t="s">
        <v>4</v>
      </c>
      <c r="D15" s="71">
        <f>D16</f>
        <v>1300000</v>
      </c>
      <c r="E15" s="8">
        <f>E16</f>
        <v>1000000</v>
      </c>
      <c r="F15" s="86">
        <f t="shared" si="0"/>
        <v>0.7692307692307693</v>
      </c>
    </row>
    <row r="16" spans="1:6" ht="18" customHeight="1">
      <c r="A16" s="49"/>
      <c r="B16" s="50" t="s">
        <v>18</v>
      </c>
      <c r="C16" s="47" t="s">
        <v>16</v>
      </c>
      <c r="D16" s="72">
        <v>1300000</v>
      </c>
      <c r="E16" s="48">
        <v>1000000</v>
      </c>
      <c r="F16" s="87">
        <f t="shared" si="0"/>
        <v>0.7692307692307693</v>
      </c>
    </row>
    <row r="17" spans="1:6" ht="18" customHeight="1">
      <c r="A17" s="6"/>
      <c r="B17" s="6"/>
      <c r="C17" s="7" t="s">
        <v>5</v>
      </c>
      <c r="D17" s="71">
        <f>D18</f>
        <v>25000</v>
      </c>
      <c r="E17" s="8">
        <f>E18</f>
        <v>25000</v>
      </c>
      <c r="F17" s="86">
        <f t="shared" si="0"/>
        <v>1</v>
      </c>
    </row>
    <row r="18" spans="1:6" ht="18" customHeight="1">
      <c r="A18" s="49"/>
      <c r="B18" s="50" t="s">
        <v>19</v>
      </c>
      <c r="C18" s="47" t="s">
        <v>37</v>
      </c>
      <c r="D18" s="72">
        <v>25000</v>
      </c>
      <c r="E18" s="48">
        <v>25000</v>
      </c>
      <c r="F18" s="87">
        <f t="shared" si="0"/>
        <v>1</v>
      </c>
    </row>
    <row r="19" spans="1:6" ht="28.5" customHeight="1">
      <c r="A19" s="6"/>
      <c r="B19" s="6"/>
      <c r="C19" s="21" t="s">
        <v>54</v>
      </c>
      <c r="D19" s="71">
        <f>D20</f>
        <v>1700000</v>
      </c>
      <c r="E19" s="8">
        <f>E20</f>
        <v>1000000</v>
      </c>
      <c r="F19" s="88">
        <f t="shared" si="0"/>
        <v>0.5882352941176471</v>
      </c>
    </row>
    <row r="20" spans="1:6" ht="18" customHeight="1">
      <c r="A20" s="49"/>
      <c r="B20" s="46">
        <v>2960</v>
      </c>
      <c r="C20" s="41" t="s">
        <v>17</v>
      </c>
      <c r="D20" s="72">
        <v>1700000</v>
      </c>
      <c r="E20" s="48">
        <v>1000000</v>
      </c>
      <c r="F20" s="87">
        <f t="shared" si="0"/>
        <v>0.5882352941176471</v>
      </c>
    </row>
    <row r="21" spans="1:6" ht="31.5" customHeight="1">
      <c r="A21" s="6"/>
      <c r="B21" s="6"/>
      <c r="C21" s="21" t="s">
        <v>41</v>
      </c>
      <c r="D21" s="71">
        <f>D22</f>
        <v>83300</v>
      </c>
      <c r="E21" s="8"/>
      <c r="F21" s="88"/>
    </row>
    <row r="22" spans="1:6" ht="18" customHeight="1">
      <c r="A22" s="49"/>
      <c r="B22" s="46">
        <v>2960</v>
      </c>
      <c r="C22" s="41" t="s">
        <v>17</v>
      </c>
      <c r="D22" s="72">
        <v>83300</v>
      </c>
      <c r="E22" s="48"/>
      <c r="F22" s="87"/>
    </row>
    <row r="23" spans="1:6" ht="18" customHeight="1">
      <c r="A23" s="6"/>
      <c r="B23" s="6"/>
      <c r="C23" s="21" t="s">
        <v>31</v>
      </c>
      <c r="D23" s="71">
        <f>D24</f>
        <v>57</v>
      </c>
      <c r="E23" s="8"/>
      <c r="F23" s="88"/>
    </row>
    <row r="24" spans="1:6" ht="18" customHeight="1">
      <c r="A24" s="49"/>
      <c r="B24" s="50" t="s">
        <v>20</v>
      </c>
      <c r="C24" s="41" t="s">
        <v>21</v>
      </c>
      <c r="D24" s="72">
        <v>57</v>
      </c>
      <c r="E24" s="48"/>
      <c r="F24" s="87"/>
    </row>
    <row r="25" spans="1:6" ht="21.75" customHeight="1">
      <c r="A25" s="28"/>
      <c r="B25" s="28"/>
      <c r="C25" s="29" t="s">
        <v>6</v>
      </c>
      <c r="D25" s="73">
        <f>D10+D12</f>
        <v>3584777</v>
      </c>
      <c r="E25" s="30">
        <f>E10+E12</f>
        <v>2167818</v>
      </c>
      <c r="F25" s="89"/>
    </row>
    <row r="26" spans="1:6" ht="19.5" customHeight="1">
      <c r="A26" s="31"/>
      <c r="B26" s="18"/>
      <c r="C26" s="32" t="s">
        <v>50</v>
      </c>
      <c r="D26" s="74">
        <f>D27</f>
        <v>3441959</v>
      </c>
      <c r="E26" s="19">
        <f>E27</f>
        <v>2000000</v>
      </c>
      <c r="F26" s="90">
        <f t="shared" si="0"/>
        <v>0.5810644461482545</v>
      </c>
    </row>
    <row r="27" spans="1:6" ht="19.5" customHeight="1">
      <c r="A27" s="3">
        <v>900</v>
      </c>
      <c r="B27" s="4"/>
      <c r="C27" s="5" t="s">
        <v>13</v>
      </c>
      <c r="D27" s="75">
        <f>D28</f>
        <v>3441959</v>
      </c>
      <c r="E27" s="33">
        <f>E28</f>
        <v>2000000</v>
      </c>
      <c r="F27" s="91">
        <f t="shared" si="0"/>
        <v>0.5810644461482545</v>
      </c>
    </row>
    <row r="28" spans="1:6" ht="19.5" customHeight="1">
      <c r="A28" s="101"/>
      <c r="B28" s="102">
        <v>90011</v>
      </c>
      <c r="C28" s="103" t="s">
        <v>3</v>
      </c>
      <c r="D28" s="104">
        <f>D29+D35+D37+D39+D41+D45+D47+D49+D52+D54+D56+D59+D61+D63+D65+D67+D69+D71+D73+D75+D77+D79+D81+D83+D86+D88+D90+D92+D94+D96+D98+D100+D102+D104</f>
        <v>3441959</v>
      </c>
      <c r="E28" s="104">
        <f>E29+E35+E37+E39+E41+E45+E47+E49+E52+E54+E56+E59+E61+E63+E65+E67+E69+E71+E73+E75+E77+E79+E81+E83+E86+E88+E90+E92+E94+E96+E98+E100+E102+E104</f>
        <v>2000000</v>
      </c>
      <c r="F28" s="105">
        <f t="shared" si="0"/>
        <v>0.5810644461482545</v>
      </c>
    </row>
    <row r="29" spans="1:6" ht="19.5" customHeight="1">
      <c r="A29" s="6"/>
      <c r="B29" s="6"/>
      <c r="C29" s="21" t="s">
        <v>7</v>
      </c>
      <c r="D29" s="71">
        <f>SUM(D30:D34)</f>
        <v>213300</v>
      </c>
      <c r="E29" s="8">
        <f>SUM(E30:E34)</f>
        <v>170000</v>
      </c>
      <c r="F29" s="88">
        <f t="shared" si="0"/>
        <v>0.7969995311767464</v>
      </c>
    </row>
    <row r="30" spans="1:6" ht="27.75" customHeight="1">
      <c r="A30" s="49"/>
      <c r="B30" s="46">
        <v>2450</v>
      </c>
      <c r="C30" s="41" t="s">
        <v>60</v>
      </c>
      <c r="D30" s="72">
        <v>98000</v>
      </c>
      <c r="E30" s="48">
        <v>98000</v>
      </c>
      <c r="F30" s="87">
        <f t="shared" si="0"/>
        <v>1</v>
      </c>
    </row>
    <row r="31" spans="1:6" ht="19.5" customHeight="1">
      <c r="A31" s="46"/>
      <c r="B31" s="46">
        <v>4170</v>
      </c>
      <c r="C31" s="47" t="s">
        <v>61</v>
      </c>
      <c r="D31" s="72">
        <v>400</v>
      </c>
      <c r="E31" s="48"/>
      <c r="F31" s="93"/>
    </row>
    <row r="32" spans="1:6" ht="19.5" customHeight="1">
      <c r="A32" s="49"/>
      <c r="B32" s="46">
        <v>4210</v>
      </c>
      <c r="C32" s="41" t="s">
        <v>22</v>
      </c>
      <c r="D32" s="72">
        <v>32930</v>
      </c>
      <c r="E32" s="48">
        <v>40000</v>
      </c>
      <c r="F32" s="87">
        <f t="shared" si="0"/>
        <v>1.214697843911327</v>
      </c>
    </row>
    <row r="33" spans="1:6" ht="19.5" customHeight="1">
      <c r="A33" s="49"/>
      <c r="B33" s="46">
        <v>4240</v>
      </c>
      <c r="C33" s="41" t="s">
        <v>62</v>
      </c>
      <c r="D33" s="72">
        <v>920</v>
      </c>
      <c r="E33" s="48"/>
      <c r="F33" s="87"/>
    </row>
    <row r="34" spans="1:6" ht="19.5" customHeight="1">
      <c r="A34" s="49"/>
      <c r="B34" s="51">
        <v>4300</v>
      </c>
      <c r="C34" s="52" t="s">
        <v>23</v>
      </c>
      <c r="D34" s="76">
        <v>81050</v>
      </c>
      <c r="E34" s="53">
        <v>32000</v>
      </c>
      <c r="F34" s="94">
        <f t="shared" si="0"/>
        <v>0.39481801357186924</v>
      </c>
    </row>
    <row r="35" spans="1:6" ht="19.5" customHeight="1">
      <c r="A35" s="6"/>
      <c r="B35" s="54"/>
      <c r="C35" s="55" t="s">
        <v>8</v>
      </c>
      <c r="D35" s="71">
        <f>D36</f>
        <v>160000</v>
      </c>
      <c r="E35" s="8">
        <f>E36</f>
        <v>130000</v>
      </c>
      <c r="F35" s="88">
        <f t="shared" si="0"/>
        <v>0.8125</v>
      </c>
    </row>
    <row r="36" spans="1:6" ht="19.5" customHeight="1">
      <c r="A36" s="49"/>
      <c r="B36" s="46">
        <v>4300</v>
      </c>
      <c r="C36" s="41" t="s">
        <v>23</v>
      </c>
      <c r="D36" s="72">
        <v>160000</v>
      </c>
      <c r="E36" s="48">
        <v>130000</v>
      </c>
      <c r="F36" s="87">
        <f t="shared" si="0"/>
        <v>0.8125</v>
      </c>
    </row>
    <row r="37" spans="1:6" ht="19.5" customHeight="1">
      <c r="A37" s="6"/>
      <c r="B37" s="6"/>
      <c r="C37" s="21" t="s">
        <v>51</v>
      </c>
      <c r="D37" s="71">
        <f>D38</f>
        <v>110000</v>
      </c>
      <c r="E37" s="8">
        <f>E38</f>
        <v>120000</v>
      </c>
      <c r="F37" s="88">
        <f t="shared" si="0"/>
        <v>1.0909090909090908</v>
      </c>
    </row>
    <row r="38" spans="1:6" ht="19.5" customHeight="1">
      <c r="A38" s="49"/>
      <c r="B38" s="46">
        <v>4300</v>
      </c>
      <c r="C38" s="41" t="s">
        <v>23</v>
      </c>
      <c r="D38" s="72">
        <v>110000</v>
      </c>
      <c r="E38" s="48">
        <v>120000</v>
      </c>
      <c r="F38" s="87">
        <f t="shared" si="0"/>
        <v>1.0909090909090908</v>
      </c>
    </row>
    <row r="39" spans="1:6" ht="25.5" customHeight="1">
      <c r="A39" s="6"/>
      <c r="B39" s="6"/>
      <c r="C39" s="21" t="s">
        <v>42</v>
      </c>
      <c r="D39" s="71">
        <f>D40</f>
        <v>80000</v>
      </c>
      <c r="E39" s="8">
        <f>E40</f>
        <v>90000</v>
      </c>
      <c r="F39" s="88">
        <f t="shared" si="0"/>
        <v>1.125</v>
      </c>
    </row>
    <row r="40" spans="1:6" ht="19.5" customHeight="1">
      <c r="A40" s="49"/>
      <c r="B40" s="46">
        <v>4300</v>
      </c>
      <c r="C40" s="41" t="s">
        <v>23</v>
      </c>
      <c r="D40" s="72">
        <v>80000</v>
      </c>
      <c r="E40" s="48">
        <v>90000</v>
      </c>
      <c r="F40" s="87">
        <f t="shared" si="0"/>
        <v>1.125</v>
      </c>
    </row>
    <row r="41" spans="1:6" ht="27.75" customHeight="1">
      <c r="A41" s="6"/>
      <c r="B41" s="20"/>
      <c r="C41" s="21" t="s">
        <v>53</v>
      </c>
      <c r="D41" s="71">
        <f>SUM(D42:D44)</f>
        <v>113000</v>
      </c>
      <c r="E41" s="96">
        <f>SUM(E42:E44)</f>
        <v>150000</v>
      </c>
      <c r="F41" s="88">
        <f t="shared" si="0"/>
        <v>1.3274336283185841</v>
      </c>
    </row>
    <row r="42" spans="1:6" ht="19.5" customHeight="1">
      <c r="A42" s="49"/>
      <c r="B42" s="46">
        <v>4170</v>
      </c>
      <c r="C42" s="47" t="s">
        <v>61</v>
      </c>
      <c r="D42" s="72">
        <v>6400</v>
      </c>
      <c r="E42" s="48"/>
      <c r="F42" s="93"/>
    </row>
    <row r="43" spans="1:6" ht="19.5" customHeight="1">
      <c r="A43" s="49"/>
      <c r="B43" s="46">
        <v>4210</v>
      </c>
      <c r="C43" s="47" t="s">
        <v>22</v>
      </c>
      <c r="D43" s="72">
        <v>3000</v>
      </c>
      <c r="E43" s="48"/>
      <c r="F43" s="93"/>
    </row>
    <row r="44" spans="1:6" ht="19.5" customHeight="1">
      <c r="A44" s="49"/>
      <c r="B44" s="46">
        <v>4300</v>
      </c>
      <c r="C44" s="41" t="s">
        <v>23</v>
      </c>
      <c r="D44" s="72">
        <v>103600</v>
      </c>
      <c r="E44" s="48">
        <v>150000</v>
      </c>
      <c r="F44" s="87">
        <f t="shared" si="0"/>
        <v>1.4478764478764479</v>
      </c>
    </row>
    <row r="45" spans="1:6" ht="19.5" customHeight="1">
      <c r="A45" s="6"/>
      <c r="B45" s="20"/>
      <c r="C45" s="21" t="s">
        <v>11</v>
      </c>
      <c r="D45" s="71">
        <f>D46</f>
        <v>150000</v>
      </c>
      <c r="E45" s="8">
        <f>E46</f>
        <v>100000</v>
      </c>
      <c r="F45" s="88">
        <f t="shared" si="0"/>
        <v>0.6666666666666666</v>
      </c>
    </row>
    <row r="46" spans="1:6" ht="19.5" customHeight="1">
      <c r="A46" s="49"/>
      <c r="B46" s="46">
        <v>6110</v>
      </c>
      <c r="C46" s="41" t="s">
        <v>24</v>
      </c>
      <c r="D46" s="72">
        <v>150000</v>
      </c>
      <c r="E46" s="48">
        <v>100000</v>
      </c>
      <c r="F46" s="87">
        <f t="shared" si="0"/>
        <v>0.6666666666666666</v>
      </c>
    </row>
    <row r="47" spans="1:6" ht="19.5" customHeight="1">
      <c r="A47" s="6"/>
      <c r="B47" s="20"/>
      <c r="C47" s="34" t="s">
        <v>10</v>
      </c>
      <c r="D47" s="71">
        <v>30000</v>
      </c>
      <c r="E47" s="8">
        <f>E48</f>
        <v>30000</v>
      </c>
      <c r="F47" s="88">
        <f t="shared" si="0"/>
        <v>1</v>
      </c>
    </row>
    <row r="48" spans="1:6" ht="19.5" customHeight="1">
      <c r="A48" s="49"/>
      <c r="B48" s="46">
        <v>4300</v>
      </c>
      <c r="C48" s="41" t="s">
        <v>23</v>
      </c>
      <c r="D48" s="72">
        <v>30000</v>
      </c>
      <c r="E48" s="48">
        <v>30000</v>
      </c>
      <c r="F48" s="87">
        <f t="shared" si="0"/>
        <v>1</v>
      </c>
    </row>
    <row r="49" spans="1:6" ht="26.25" customHeight="1">
      <c r="A49" s="6"/>
      <c r="B49" s="20"/>
      <c r="C49" s="34" t="s">
        <v>14</v>
      </c>
      <c r="D49" s="71">
        <f>SUM(D50:D51)</f>
        <v>70000</v>
      </c>
      <c r="E49" s="8">
        <f>SUM(E50:E51)</f>
        <v>50000</v>
      </c>
      <c r="F49" s="88">
        <f t="shared" si="0"/>
        <v>0.7142857142857143</v>
      </c>
    </row>
    <row r="50" spans="1:6" ht="19.5" customHeight="1">
      <c r="A50" s="49"/>
      <c r="B50" s="46">
        <v>4210</v>
      </c>
      <c r="C50" s="47" t="s">
        <v>22</v>
      </c>
      <c r="D50" s="72">
        <v>1500</v>
      </c>
      <c r="E50" s="48"/>
      <c r="F50" s="93">
        <f t="shared" si="0"/>
        <v>0</v>
      </c>
    </row>
    <row r="51" spans="1:6" ht="19.5" customHeight="1">
      <c r="A51" s="49"/>
      <c r="B51" s="46">
        <v>4300</v>
      </c>
      <c r="C51" s="41" t="s">
        <v>23</v>
      </c>
      <c r="D51" s="72">
        <v>68500</v>
      </c>
      <c r="E51" s="48">
        <v>50000</v>
      </c>
      <c r="F51" s="87">
        <f t="shared" si="0"/>
        <v>0.7299270072992701</v>
      </c>
    </row>
    <row r="52" spans="1:6" ht="19.5" customHeight="1">
      <c r="A52" s="6"/>
      <c r="B52" s="20"/>
      <c r="C52" s="55" t="s">
        <v>25</v>
      </c>
      <c r="D52" s="77">
        <f>D53</f>
        <v>150304</v>
      </c>
      <c r="E52" s="96">
        <f>E53</f>
        <v>100000</v>
      </c>
      <c r="F52" s="86">
        <f t="shared" si="0"/>
        <v>0.665318288269108</v>
      </c>
    </row>
    <row r="53" spans="1:6" ht="19.5" customHeight="1">
      <c r="A53" s="49"/>
      <c r="B53" s="46">
        <v>4210</v>
      </c>
      <c r="C53" s="58" t="s">
        <v>22</v>
      </c>
      <c r="D53" s="72">
        <v>150304</v>
      </c>
      <c r="E53" s="48">
        <v>100000</v>
      </c>
      <c r="F53" s="87">
        <f t="shared" si="0"/>
        <v>0.665318288269108</v>
      </c>
    </row>
    <row r="54" spans="1:6" ht="20.25" customHeight="1">
      <c r="A54" s="45"/>
      <c r="B54" s="45"/>
      <c r="C54" s="21" t="s">
        <v>40</v>
      </c>
      <c r="D54" s="71">
        <f>D55</f>
        <v>150000</v>
      </c>
      <c r="E54" s="8">
        <f>E55</f>
        <v>150000</v>
      </c>
      <c r="F54" s="88">
        <f t="shared" si="0"/>
        <v>1</v>
      </c>
    </row>
    <row r="55" spans="1:6" ht="19.5" customHeight="1">
      <c r="A55" s="49"/>
      <c r="B55" s="46">
        <v>6110</v>
      </c>
      <c r="C55" s="41" t="s">
        <v>24</v>
      </c>
      <c r="D55" s="72">
        <v>150000</v>
      </c>
      <c r="E55" s="48">
        <v>150000</v>
      </c>
      <c r="F55" s="87">
        <f t="shared" si="0"/>
        <v>1</v>
      </c>
    </row>
    <row r="56" spans="1:6" ht="19.5" customHeight="1">
      <c r="A56" s="6"/>
      <c r="B56" s="20"/>
      <c r="C56" s="21" t="s">
        <v>27</v>
      </c>
      <c r="D56" s="71">
        <f>D57</f>
        <v>99257</v>
      </c>
      <c r="E56" s="8">
        <f>E57</f>
        <v>120000</v>
      </c>
      <c r="F56" s="88">
        <f t="shared" si="0"/>
        <v>1.2089827417713612</v>
      </c>
    </row>
    <row r="57" spans="1:6" ht="19.5" customHeight="1">
      <c r="A57" s="46"/>
      <c r="B57" s="46">
        <v>4300</v>
      </c>
      <c r="C57" s="58" t="s">
        <v>26</v>
      </c>
      <c r="D57" s="78">
        <v>99257</v>
      </c>
      <c r="E57" s="64">
        <v>120000</v>
      </c>
      <c r="F57" s="87">
        <f t="shared" si="0"/>
        <v>1.2089827417713612</v>
      </c>
    </row>
    <row r="58" spans="1:6" ht="19.5" customHeight="1">
      <c r="A58"/>
      <c r="B58"/>
      <c r="C58"/>
      <c r="D58"/>
      <c r="E58"/>
      <c r="F58"/>
    </row>
    <row r="59" spans="1:6" ht="26.25" customHeight="1">
      <c r="A59" s="6"/>
      <c r="B59" s="6"/>
      <c r="C59" s="21" t="s">
        <v>56</v>
      </c>
      <c r="D59" s="71">
        <f>D60</f>
        <v>40000</v>
      </c>
      <c r="E59" s="8">
        <f>E60</f>
        <v>40000</v>
      </c>
      <c r="F59" s="88">
        <f t="shared" si="0"/>
        <v>1</v>
      </c>
    </row>
    <row r="60" spans="1:6" ht="19.5" customHeight="1">
      <c r="A60" s="49"/>
      <c r="B60" s="46">
        <v>4210</v>
      </c>
      <c r="C60" s="41" t="s">
        <v>22</v>
      </c>
      <c r="D60" s="72">
        <v>40000</v>
      </c>
      <c r="E60" s="48">
        <v>40000</v>
      </c>
      <c r="F60" s="87">
        <f t="shared" si="0"/>
        <v>1</v>
      </c>
    </row>
    <row r="61" spans="1:6" ht="19.5" customHeight="1">
      <c r="A61" s="6"/>
      <c r="B61" s="20"/>
      <c r="C61" s="55" t="s">
        <v>32</v>
      </c>
      <c r="D61" s="71">
        <f>D62</f>
        <v>15000</v>
      </c>
      <c r="E61" s="8">
        <f>E62</f>
        <v>15000</v>
      </c>
      <c r="F61" s="88">
        <f>E61/D61</f>
        <v>1</v>
      </c>
    </row>
    <row r="62" spans="1:6" ht="19.5" customHeight="1">
      <c r="A62" s="49"/>
      <c r="B62" s="46">
        <v>4300</v>
      </c>
      <c r="C62" s="41" t="s">
        <v>23</v>
      </c>
      <c r="D62" s="72">
        <v>15000</v>
      </c>
      <c r="E62" s="48">
        <v>15000</v>
      </c>
      <c r="F62" s="87">
        <f>E62/D62</f>
        <v>1</v>
      </c>
    </row>
    <row r="63" spans="1:6" ht="19.5" customHeight="1">
      <c r="A63" s="6"/>
      <c r="B63" s="20"/>
      <c r="C63" s="34" t="s">
        <v>9</v>
      </c>
      <c r="D63" s="71">
        <f>D64</f>
        <v>30000</v>
      </c>
      <c r="E63" s="8">
        <f>E64</f>
        <v>60000</v>
      </c>
      <c r="F63" s="88">
        <f>E63/D63</f>
        <v>2</v>
      </c>
    </row>
    <row r="64" spans="1:6" ht="19.5" customHeight="1">
      <c r="A64" s="49"/>
      <c r="B64" s="46">
        <v>4300</v>
      </c>
      <c r="C64" s="41" t="s">
        <v>23</v>
      </c>
      <c r="D64" s="72">
        <v>30000</v>
      </c>
      <c r="E64" s="48">
        <v>60000</v>
      </c>
      <c r="F64" s="87">
        <f>E64/D64</f>
        <v>2</v>
      </c>
    </row>
    <row r="65" spans="1:6" ht="27.75" customHeight="1">
      <c r="A65" s="6"/>
      <c r="B65" s="20"/>
      <c r="C65" s="34" t="s">
        <v>45</v>
      </c>
      <c r="D65" s="71">
        <f>D66</f>
        <v>19998</v>
      </c>
      <c r="E65" s="8">
        <f>E66</f>
        <v>20000</v>
      </c>
      <c r="F65" s="88">
        <f aca="true" t="shared" si="1" ref="F65:F72">E65/D65</f>
        <v>1.000100010001</v>
      </c>
    </row>
    <row r="66" spans="1:6" ht="19.5" customHeight="1">
      <c r="A66" s="49"/>
      <c r="B66" s="46">
        <v>4300</v>
      </c>
      <c r="C66" s="41" t="s">
        <v>23</v>
      </c>
      <c r="D66" s="72">
        <v>19998</v>
      </c>
      <c r="E66" s="48">
        <v>20000</v>
      </c>
      <c r="F66" s="87">
        <f t="shared" si="1"/>
        <v>1.000100010001</v>
      </c>
    </row>
    <row r="67" spans="1:6" ht="26.25" customHeight="1">
      <c r="A67" s="6"/>
      <c r="B67" s="20"/>
      <c r="C67" s="34" t="s">
        <v>44</v>
      </c>
      <c r="D67" s="71">
        <f>D68</f>
        <v>60000</v>
      </c>
      <c r="E67" s="8">
        <f>E68</f>
        <v>60000</v>
      </c>
      <c r="F67" s="88">
        <f t="shared" si="1"/>
        <v>1</v>
      </c>
    </row>
    <row r="68" spans="1:6" ht="19.5" customHeight="1">
      <c r="A68" s="49"/>
      <c r="B68" s="46">
        <v>4300</v>
      </c>
      <c r="C68" s="41" t="s">
        <v>23</v>
      </c>
      <c r="D68" s="72">
        <v>60000</v>
      </c>
      <c r="E68" s="48">
        <v>60000</v>
      </c>
      <c r="F68" s="87">
        <f t="shared" si="1"/>
        <v>1</v>
      </c>
    </row>
    <row r="69" spans="1:6" ht="19.5" customHeight="1">
      <c r="A69" s="6"/>
      <c r="B69" s="20"/>
      <c r="C69" s="34" t="s">
        <v>34</v>
      </c>
      <c r="D69" s="71">
        <f>D70</f>
        <v>59902</v>
      </c>
      <c r="E69" s="8">
        <f>E70</f>
        <v>50000</v>
      </c>
      <c r="F69" s="88">
        <f t="shared" si="1"/>
        <v>0.8346966712296752</v>
      </c>
    </row>
    <row r="70" spans="1:6" ht="19.5" customHeight="1">
      <c r="A70" s="49"/>
      <c r="B70" s="46">
        <v>4300</v>
      </c>
      <c r="C70" s="41" t="s">
        <v>23</v>
      </c>
      <c r="D70" s="72">
        <v>59902</v>
      </c>
      <c r="E70" s="48">
        <v>50000</v>
      </c>
      <c r="F70" s="87">
        <f t="shared" si="1"/>
        <v>0.8346966712296752</v>
      </c>
    </row>
    <row r="71" spans="1:6" ht="27" customHeight="1">
      <c r="A71" s="6"/>
      <c r="B71" s="20"/>
      <c r="C71" s="34" t="s">
        <v>35</v>
      </c>
      <c r="D71" s="71">
        <f>D72</f>
        <v>20000</v>
      </c>
      <c r="E71" s="8">
        <f>E72</f>
        <v>50000</v>
      </c>
      <c r="F71" s="88">
        <f t="shared" si="1"/>
        <v>2.5</v>
      </c>
    </row>
    <row r="72" spans="1:6" ht="19.5" customHeight="1">
      <c r="A72" s="49"/>
      <c r="B72" s="46">
        <v>4300</v>
      </c>
      <c r="C72" s="41" t="s">
        <v>23</v>
      </c>
      <c r="D72" s="72">
        <v>20000</v>
      </c>
      <c r="E72" s="48">
        <v>50000</v>
      </c>
      <c r="F72" s="87">
        <f t="shared" si="1"/>
        <v>2.5</v>
      </c>
    </row>
    <row r="73" spans="1:6" ht="18.75" customHeight="1">
      <c r="A73" s="6"/>
      <c r="B73" s="20"/>
      <c r="C73" s="34" t="s">
        <v>66</v>
      </c>
      <c r="D73" s="71"/>
      <c r="E73" s="8">
        <f>E74</f>
        <v>25000</v>
      </c>
      <c r="F73" s="88"/>
    </row>
    <row r="74" spans="1:6" ht="19.5" customHeight="1">
      <c r="A74" s="49"/>
      <c r="B74" s="46">
        <v>6120</v>
      </c>
      <c r="C74" s="41" t="s">
        <v>65</v>
      </c>
      <c r="D74" s="72"/>
      <c r="E74" s="48">
        <v>25000</v>
      </c>
      <c r="F74" s="87"/>
    </row>
    <row r="75" spans="1:6" ht="19.5" customHeight="1">
      <c r="A75" s="6"/>
      <c r="B75" s="20"/>
      <c r="C75" s="34" t="s">
        <v>67</v>
      </c>
      <c r="D75" s="71"/>
      <c r="E75" s="8">
        <f>E76</f>
        <v>15000</v>
      </c>
      <c r="F75" s="88"/>
    </row>
    <row r="76" spans="1:6" ht="19.5" customHeight="1">
      <c r="A76" s="49"/>
      <c r="B76" s="46">
        <v>6120</v>
      </c>
      <c r="C76" s="41" t="s">
        <v>65</v>
      </c>
      <c r="D76" s="72"/>
      <c r="E76" s="48">
        <v>15000</v>
      </c>
      <c r="F76" s="87"/>
    </row>
    <row r="77" spans="1:6" ht="28.5" customHeight="1">
      <c r="A77" s="6"/>
      <c r="B77" s="20"/>
      <c r="C77" s="34" t="s">
        <v>72</v>
      </c>
      <c r="D77" s="71"/>
      <c r="E77" s="8">
        <f>E78</f>
        <v>30000</v>
      </c>
      <c r="F77" s="88"/>
    </row>
    <row r="78" spans="1:6" ht="19.5" customHeight="1">
      <c r="A78" s="56"/>
      <c r="B78" s="46">
        <v>4270</v>
      </c>
      <c r="C78" s="41" t="s">
        <v>30</v>
      </c>
      <c r="D78" s="72"/>
      <c r="E78" s="48">
        <v>30000</v>
      </c>
      <c r="F78" s="87"/>
    </row>
    <row r="79" spans="1:6" ht="19.5" customHeight="1">
      <c r="A79" s="6"/>
      <c r="B79" s="20"/>
      <c r="C79" s="34" t="s">
        <v>73</v>
      </c>
      <c r="D79" s="71"/>
      <c r="E79" s="8">
        <f>E80</f>
        <v>245000</v>
      </c>
      <c r="F79" s="88"/>
    </row>
    <row r="80" spans="1:6" ht="19.5" customHeight="1">
      <c r="A80" s="49"/>
      <c r="B80" s="46">
        <v>4300</v>
      </c>
      <c r="C80" s="41" t="s">
        <v>23</v>
      </c>
      <c r="D80" s="72"/>
      <c r="E80" s="48">
        <v>245000</v>
      </c>
      <c r="F80" s="87"/>
    </row>
    <row r="81" spans="1:6" ht="19.5" customHeight="1">
      <c r="A81" s="6"/>
      <c r="B81" s="20"/>
      <c r="C81" s="34" t="s">
        <v>68</v>
      </c>
      <c r="D81" s="71"/>
      <c r="E81" s="8">
        <f>E82</f>
        <v>50000</v>
      </c>
      <c r="F81" s="88"/>
    </row>
    <row r="82" spans="1:6" ht="19.5" customHeight="1">
      <c r="A82" s="49"/>
      <c r="B82" s="46">
        <v>4300</v>
      </c>
      <c r="C82" s="41" t="s">
        <v>23</v>
      </c>
      <c r="D82" s="72"/>
      <c r="E82" s="48">
        <v>50000</v>
      </c>
      <c r="F82" s="87"/>
    </row>
    <row r="83" spans="1:6" ht="19.5" customHeight="1">
      <c r="A83" s="6"/>
      <c r="B83" s="20"/>
      <c r="C83" s="34" t="s">
        <v>69</v>
      </c>
      <c r="D83" s="71"/>
      <c r="E83" s="8">
        <f>E84</f>
        <v>50000</v>
      </c>
      <c r="F83" s="88"/>
    </row>
    <row r="84" spans="1:6" ht="19.5" customHeight="1">
      <c r="A84" s="46"/>
      <c r="B84" s="46">
        <v>4300</v>
      </c>
      <c r="C84" s="41" t="s">
        <v>23</v>
      </c>
      <c r="D84" s="72"/>
      <c r="E84" s="48">
        <v>50000</v>
      </c>
      <c r="F84" s="87"/>
    </row>
    <row r="85" spans="1:6" ht="19.5" customHeight="1">
      <c r="A85"/>
      <c r="B85"/>
      <c r="C85"/>
      <c r="D85"/>
      <c r="E85"/>
      <c r="F85"/>
    </row>
    <row r="86" spans="1:6" ht="19.5" customHeight="1">
      <c r="A86" s="6"/>
      <c r="B86" s="20"/>
      <c r="C86" s="34" t="s">
        <v>70</v>
      </c>
      <c r="D86" s="71"/>
      <c r="E86" s="8">
        <f>E87</f>
        <v>30000</v>
      </c>
      <c r="F86" s="88"/>
    </row>
    <row r="87" spans="1:6" ht="19.5" customHeight="1">
      <c r="A87" s="49"/>
      <c r="B87" s="46">
        <v>4300</v>
      </c>
      <c r="C87" s="41" t="s">
        <v>23</v>
      </c>
      <c r="D87" s="72"/>
      <c r="E87" s="48">
        <v>30000</v>
      </c>
      <c r="F87" s="87"/>
    </row>
    <row r="88" spans="1:6" ht="19.5" customHeight="1">
      <c r="A88" s="6"/>
      <c r="B88" s="20"/>
      <c r="C88" s="34" t="s">
        <v>71</v>
      </c>
      <c r="D88" s="71"/>
      <c r="E88" s="8">
        <f>E89</f>
        <v>50000</v>
      </c>
      <c r="F88" s="88"/>
    </row>
    <row r="89" spans="1:6" ht="19.5" customHeight="1">
      <c r="A89" s="49"/>
      <c r="B89" s="46">
        <v>4300</v>
      </c>
      <c r="C89" s="41" t="s">
        <v>23</v>
      </c>
      <c r="D89" s="72"/>
      <c r="E89" s="48">
        <v>50000</v>
      </c>
      <c r="F89" s="87"/>
    </row>
    <row r="90" spans="1:6" ht="19.5" customHeight="1">
      <c r="A90" s="6"/>
      <c r="B90" s="20"/>
      <c r="C90" s="55" t="s">
        <v>52</v>
      </c>
      <c r="D90" s="77">
        <f>D91</f>
        <v>420000</v>
      </c>
      <c r="E90" s="96"/>
      <c r="F90" s="86"/>
    </row>
    <row r="91" spans="1:6" ht="19.5" customHeight="1">
      <c r="A91" s="56"/>
      <c r="B91" s="46">
        <v>6110</v>
      </c>
      <c r="C91" s="41" t="s">
        <v>24</v>
      </c>
      <c r="D91" s="72">
        <v>420000</v>
      </c>
      <c r="E91" s="48"/>
      <c r="F91" s="87"/>
    </row>
    <row r="92" spans="1:6" ht="19.5" customHeight="1">
      <c r="A92" s="6"/>
      <c r="B92" s="20"/>
      <c r="C92" s="57" t="s">
        <v>63</v>
      </c>
      <c r="D92" s="79">
        <f>D93</f>
        <v>270000</v>
      </c>
      <c r="E92" s="97"/>
      <c r="F92" s="92"/>
    </row>
    <row r="93" spans="1:6" ht="19.5" customHeight="1">
      <c r="A93" s="49"/>
      <c r="B93" s="46">
        <v>6110</v>
      </c>
      <c r="C93" s="41" t="s">
        <v>24</v>
      </c>
      <c r="D93" s="78">
        <v>270000</v>
      </c>
      <c r="E93" s="64"/>
      <c r="F93" s="93"/>
    </row>
    <row r="94" spans="1:6" ht="19.5" customHeight="1">
      <c r="A94" s="6"/>
      <c r="B94" s="20"/>
      <c r="C94" s="34" t="s">
        <v>55</v>
      </c>
      <c r="D94" s="71">
        <f>D95</f>
        <v>299998</v>
      </c>
      <c r="E94" s="8"/>
      <c r="F94" s="88"/>
    </row>
    <row r="95" spans="1:6" ht="19.5" customHeight="1">
      <c r="A95" s="49"/>
      <c r="B95" s="46">
        <v>6110</v>
      </c>
      <c r="C95" s="41" t="s">
        <v>24</v>
      </c>
      <c r="D95" s="72">
        <v>299998</v>
      </c>
      <c r="E95" s="48"/>
      <c r="F95" s="87"/>
    </row>
    <row r="96" spans="1:6" ht="19.5" customHeight="1">
      <c r="A96" s="6"/>
      <c r="B96" s="20"/>
      <c r="C96" s="21" t="s">
        <v>46</v>
      </c>
      <c r="D96" s="71">
        <f>D97</f>
        <v>240000</v>
      </c>
      <c r="E96" s="8"/>
      <c r="F96" s="88"/>
    </row>
    <row r="97" spans="1:6" ht="19.5" customHeight="1">
      <c r="A97" s="49"/>
      <c r="B97" s="46">
        <v>4270</v>
      </c>
      <c r="C97" s="41" t="s">
        <v>30</v>
      </c>
      <c r="D97" s="72">
        <v>240000</v>
      </c>
      <c r="E97" s="48"/>
      <c r="F97" s="87"/>
    </row>
    <row r="98" spans="1:6" ht="19.5" customHeight="1">
      <c r="A98" s="6"/>
      <c r="B98" s="20"/>
      <c r="C98" s="34" t="s">
        <v>43</v>
      </c>
      <c r="D98" s="71">
        <f>D99</f>
        <v>400000</v>
      </c>
      <c r="E98" s="8"/>
      <c r="F98" s="88"/>
    </row>
    <row r="99" spans="1:6" ht="19.5" customHeight="1">
      <c r="A99" s="49"/>
      <c r="B99" s="46">
        <v>6110</v>
      </c>
      <c r="C99" s="41" t="s">
        <v>24</v>
      </c>
      <c r="D99" s="72">
        <v>400000</v>
      </c>
      <c r="E99" s="48"/>
      <c r="F99" s="87"/>
    </row>
    <row r="100" spans="1:6" ht="19.5" customHeight="1">
      <c r="A100" s="6"/>
      <c r="B100" s="20"/>
      <c r="C100" s="34" t="s">
        <v>33</v>
      </c>
      <c r="D100" s="71">
        <f>D101</f>
        <v>200000</v>
      </c>
      <c r="E100" s="8"/>
      <c r="F100" s="88"/>
    </row>
    <row r="101" spans="1:6" ht="19.5" customHeight="1">
      <c r="A101" s="49"/>
      <c r="B101" s="46">
        <v>6110</v>
      </c>
      <c r="C101" s="41" t="s">
        <v>24</v>
      </c>
      <c r="D101" s="72">
        <v>200000</v>
      </c>
      <c r="E101" s="48"/>
      <c r="F101" s="87"/>
    </row>
    <row r="102" spans="1:6" ht="27.75" customHeight="1">
      <c r="A102" s="6"/>
      <c r="B102" s="20"/>
      <c r="C102" s="34" t="s">
        <v>64</v>
      </c>
      <c r="D102" s="71">
        <f>D103</f>
        <v>25000</v>
      </c>
      <c r="E102" s="8"/>
      <c r="F102" s="88"/>
    </row>
    <row r="103" spans="1:6" ht="19.5" customHeight="1">
      <c r="A103" s="49"/>
      <c r="B103" s="46">
        <v>4300</v>
      </c>
      <c r="C103" s="41" t="s">
        <v>23</v>
      </c>
      <c r="D103" s="72">
        <v>25000</v>
      </c>
      <c r="E103" s="48"/>
      <c r="F103" s="87"/>
    </row>
    <row r="104" spans="1:6" ht="19.5" customHeight="1">
      <c r="A104" s="6"/>
      <c r="B104" s="20"/>
      <c r="C104" s="34" t="s">
        <v>36</v>
      </c>
      <c r="D104" s="71">
        <f>D105</f>
        <v>16200</v>
      </c>
      <c r="E104" s="8"/>
      <c r="F104" s="88"/>
    </row>
    <row r="105" spans="1:6" ht="19.5" customHeight="1">
      <c r="A105" s="49"/>
      <c r="B105" s="100">
        <v>6120</v>
      </c>
      <c r="C105" s="58" t="s">
        <v>65</v>
      </c>
      <c r="D105" s="72">
        <v>16200</v>
      </c>
      <c r="E105" s="48"/>
      <c r="F105" s="87"/>
    </row>
    <row r="106" spans="1:6" ht="19.5" customHeight="1">
      <c r="A106" s="39"/>
      <c r="B106" s="39"/>
      <c r="C106" s="42" t="s">
        <v>12</v>
      </c>
      <c r="D106" s="80">
        <f>D10+D12-D26</f>
        <v>142818</v>
      </c>
      <c r="E106" s="61">
        <f>E10+E12-E26</f>
        <v>167818</v>
      </c>
      <c r="F106" s="40"/>
    </row>
    <row r="107" spans="1:6" ht="19.5" customHeight="1">
      <c r="A107" s="15"/>
      <c r="B107" s="22"/>
      <c r="C107" s="59" t="s">
        <v>6</v>
      </c>
      <c r="D107" s="81">
        <f>D26+D106</f>
        <v>3584777</v>
      </c>
      <c r="E107" s="17">
        <f>E26+E106</f>
        <v>2167818</v>
      </c>
      <c r="F107" s="23"/>
    </row>
    <row r="108" ht="14.25">
      <c r="F108" s="35"/>
    </row>
    <row r="109" ht="14.25">
      <c r="F109" s="35"/>
    </row>
    <row r="110" ht="14.25">
      <c r="F110" s="35"/>
    </row>
    <row r="111" ht="14.25">
      <c r="F111" s="35"/>
    </row>
    <row r="112" ht="14.25">
      <c r="F112" s="35"/>
    </row>
    <row r="113" ht="14.25">
      <c r="F113" s="35"/>
    </row>
    <row r="114" ht="14.25">
      <c r="F114" s="35"/>
    </row>
    <row r="115" ht="14.25">
      <c r="F115" s="35"/>
    </row>
    <row r="116" ht="14.25">
      <c r="F116" s="35"/>
    </row>
    <row r="117" ht="14.25">
      <c r="F117" s="35"/>
    </row>
    <row r="118" ht="14.25">
      <c r="F118" s="35"/>
    </row>
    <row r="119" ht="14.25">
      <c r="F119" s="35"/>
    </row>
    <row r="120" ht="14.25">
      <c r="F120" s="35"/>
    </row>
    <row r="121" ht="14.25">
      <c r="F121" s="35"/>
    </row>
    <row r="122" ht="14.25">
      <c r="F122" s="35"/>
    </row>
    <row r="123" ht="14.25">
      <c r="F123" s="35"/>
    </row>
    <row r="124" ht="14.25">
      <c r="F124" s="35"/>
    </row>
    <row r="125" ht="14.25">
      <c r="F125" s="35"/>
    </row>
    <row r="126" ht="14.25">
      <c r="F126" s="35"/>
    </row>
    <row r="127" ht="14.25">
      <c r="F127" s="35"/>
    </row>
    <row r="128" ht="14.25">
      <c r="F128" s="35"/>
    </row>
    <row r="129" ht="14.25">
      <c r="F129" s="35"/>
    </row>
    <row r="130" ht="14.25">
      <c r="F130" s="35"/>
    </row>
    <row r="131" ht="14.25">
      <c r="F131" s="35"/>
    </row>
    <row r="132" ht="14.25">
      <c r="F132" s="35"/>
    </row>
    <row r="133" ht="14.25">
      <c r="F133" s="35"/>
    </row>
    <row r="134" ht="14.25">
      <c r="F134" s="35"/>
    </row>
    <row r="135" ht="14.25">
      <c r="F135" s="35"/>
    </row>
    <row r="136" ht="14.25">
      <c r="F136" s="35"/>
    </row>
    <row r="137" ht="14.25">
      <c r="F137" s="35"/>
    </row>
    <row r="138" ht="14.25">
      <c r="F138" s="35"/>
    </row>
    <row r="139" ht="14.25">
      <c r="F139" s="35"/>
    </row>
    <row r="140" ht="14.25">
      <c r="F140" s="35"/>
    </row>
    <row r="141" ht="14.25">
      <c r="F141" s="35"/>
    </row>
    <row r="142" ht="14.25">
      <c r="F142" s="35"/>
    </row>
    <row r="143" ht="14.25">
      <c r="F143" s="35"/>
    </row>
    <row r="144" ht="14.25">
      <c r="F144" s="35"/>
    </row>
    <row r="145" ht="14.25">
      <c r="F145" s="35"/>
    </row>
    <row r="146" ht="14.25">
      <c r="F146" s="35"/>
    </row>
    <row r="147" ht="14.25">
      <c r="F147" s="35"/>
    </row>
    <row r="148" ht="14.25">
      <c r="F148" s="35"/>
    </row>
    <row r="149" ht="14.25">
      <c r="F149" s="35"/>
    </row>
    <row r="150" ht="14.25">
      <c r="F150" s="35"/>
    </row>
    <row r="151" ht="14.25">
      <c r="F151" s="35"/>
    </row>
    <row r="152" ht="14.25">
      <c r="F152" s="35"/>
    </row>
    <row r="153" ht="14.25">
      <c r="F153" s="35"/>
    </row>
    <row r="154" ht="14.25">
      <c r="F154" s="35"/>
    </row>
    <row r="155" ht="14.25">
      <c r="F155" s="35"/>
    </row>
    <row r="156" ht="14.25">
      <c r="F156" s="35"/>
    </row>
    <row r="157" ht="14.25">
      <c r="F157" s="35"/>
    </row>
    <row r="158" ht="14.25">
      <c r="F158" s="35"/>
    </row>
    <row r="159" ht="14.25">
      <c r="F159" s="35"/>
    </row>
    <row r="160" ht="14.25">
      <c r="F160" s="35"/>
    </row>
    <row r="161" ht="14.25">
      <c r="F161" s="35"/>
    </row>
    <row r="162" ht="14.25">
      <c r="F162" s="35"/>
    </row>
    <row r="163" ht="14.25">
      <c r="F163" s="35"/>
    </row>
    <row r="164" ht="14.25">
      <c r="F164" s="35"/>
    </row>
    <row r="165" ht="14.25">
      <c r="F165" s="35"/>
    </row>
    <row r="166" ht="14.25">
      <c r="F166" s="35"/>
    </row>
  </sheetData>
  <mergeCells count="3">
    <mergeCell ref="D7:D8"/>
    <mergeCell ref="E7:E8"/>
    <mergeCell ref="F7:F8"/>
  </mergeCells>
  <printOptions horizontalCentered="1"/>
  <pageMargins left="0.5905511811023623" right="0.5905511811023623" top="0.6692913385826772" bottom="0.6692913385826772" header="0.5118110236220472" footer="0.5118110236220472"/>
  <pageSetup firstPageNumber="72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2006-01-02T09:19:25Z</cp:lastPrinted>
  <dcterms:created xsi:type="dcterms:W3CDTF">1998-12-12T11:41:09Z</dcterms:created>
  <cp:category/>
  <cp:version/>
  <cp:contentType/>
  <cp:contentStatus/>
</cp:coreProperties>
</file>