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zal 8" sheetId="1" r:id="rId1"/>
    <sheet name="Arkusz2" sheetId="2" r:id="rId2"/>
  </sheets>
  <definedNames>
    <definedName name="_xlnm.Print_Titles" localSheetId="0">'zal 8'!$8:$8</definedName>
  </definedNames>
  <calcPr fullCalcOnLoad="1"/>
</workbook>
</file>

<file path=xl/sharedStrings.xml><?xml version="1.0" encoding="utf-8"?>
<sst xmlns="http://schemas.openxmlformats.org/spreadsheetml/2006/main" count="237" uniqueCount="171">
  <si>
    <t>Dział</t>
  </si>
  <si>
    <t>Rozdz.</t>
  </si>
  <si>
    <t>Pozostała działalność</t>
  </si>
  <si>
    <t>Nazwa działu, rozdziału, zadania</t>
  </si>
  <si>
    <t>Przeznaczenie dotacji (cel publiczny)</t>
  </si>
  <si>
    <t>Kultura i ochrona dziedzictwa narodowego</t>
  </si>
  <si>
    <t>Pozostałe zadania w zakresie kultury</t>
  </si>
  <si>
    <t>organizacja różnorodnych form upowszechniania kultury</t>
  </si>
  <si>
    <t>inicjatywy kulturalne domów i klubów kultury</t>
  </si>
  <si>
    <t>Ochrona zdrowia</t>
  </si>
  <si>
    <t>Przeciwdziałanie alkoholizmowi</t>
  </si>
  <si>
    <t>Zwalczanie narkomanii</t>
  </si>
  <si>
    <t>Kultura fizyczna i sport</t>
  </si>
  <si>
    <t>Obiekty sportowe</t>
  </si>
  <si>
    <t>utrzymanie komunalnych obiektów sportowych</t>
  </si>
  <si>
    <t>Zadania w zakresie kultury fizycznej i sportu</t>
  </si>
  <si>
    <t>upowszechnianie kultury fizycznej</t>
  </si>
  <si>
    <t>Turystyka</t>
  </si>
  <si>
    <t>Zadania w zakresie upowszechniania turystyki</t>
  </si>
  <si>
    <t>Edukacyjna opieka wychowawcza</t>
  </si>
  <si>
    <t>Zadania własne</t>
  </si>
  <si>
    <t>upowszechnianie turystyki wśród dzieci i młodzieży</t>
  </si>
  <si>
    <t>pomoc osobom uzależnionym od narkotyków</t>
  </si>
  <si>
    <t>upowszechnianie kultury wśród mieszkańców miasta</t>
  </si>
  <si>
    <t>zapewnienie bazy sportowej dla mieszkańców miasta</t>
  </si>
  <si>
    <t xml:space="preserve">Wykaz dotacji dla podmiotów nie zaliczanych do sektora finansów </t>
  </si>
  <si>
    <t xml:space="preserve">                                                         w złotych</t>
  </si>
  <si>
    <t xml:space="preserve">                                            do uchwały  Nr </t>
  </si>
  <si>
    <t xml:space="preserve">                                            z dnia</t>
  </si>
  <si>
    <t>propagowanie kultury fizycznej wśród młodzieży</t>
  </si>
  <si>
    <t xml:space="preserve">                                            Załącznik Nr 8</t>
  </si>
  <si>
    <t>upowszechnianie turystyki i krajoznawstwa</t>
  </si>
  <si>
    <t>koordynacja działań w zakresie zapobiegania narkomanii</t>
  </si>
  <si>
    <t>realizacja strategii na rzecz osób niepełnosprawnych, w tym:</t>
  </si>
  <si>
    <t>zapobieganie i łagodzenie skutków powodujących niepełnosprawność</t>
  </si>
  <si>
    <t xml:space="preserve">organizacja szkoleń i kursów przygotowujących do profesjonalnej pracy z osobami niepełnosprawnymi </t>
  </si>
  <si>
    <t>integracja osób niepełnosprawnych ze społecznością Lublina</t>
  </si>
  <si>
    <t>realizacja programów promujących osiągnięcia osób niepełnosprawnych w różnych sferach życia społecznego</t>
  </si>
  <si>
    <t>organizacja obozów szkoleniowych dla dzieci i młodzieży
w okresie ferii zimowych i wakacji letnich</t>
  </si>
  <si>
    <t>wspieranie aktywności osób niepełnosprawnych i działań samopomocowych w celu pełnej integracji osób niepełnosprawnych w społeczności lokalnej</t>
  </si>
  <si>
    <t>promocja osiągnięć osób niepełnosprawnych</t>
  </si>
  <si>
    <t>prowadzenie zajęć, programów oraz obozów terapeutycznych
i rehabilitacyjnych dla osób uzależnionych od alkoholu</t>
  </si>
  <si>
    <t>profilaktyka uzależnień od środków odurzających</t>
  </si>
  <si>
    <t>edukacja w zakresie zagrożeń wynikających z uzależnień 
od narkotyków</t>
  </si>
  <si>
    <t>zwiększenie dostępności pomocy terapeutycznej
i rehabilitacyjnej dla osób uzależnionych od alkoholu</t>
  </si>
  <si>
    <t>prowadzenie profilaktycznej działalności informacyjnej
i edukacyjnej, w szczególności dla dzieci i młodzieży</t>
  </si>
  <si>
    <t>dofinansowanie bieżącej działalności placówek realizujących
zadania Programu</t>
  </si>
  <si>
    <t>Kolonie i obozy oraz inne formy wypoczynku dzieci
i młodzieży szkolnej</t>
  </si>
  <si>
    <t>organizacja imprez sportowo-rekreacyjnych dla dzieci
i młodzieży w okresie ferii zimowych i wakacji letnich</t>
  </si>
  <si>
    <t>organizacja akcji "zima i lato w mieście"</t>
  </si>
  <si>
    <t>zadania realizowane w ramach Gminnego Programu Przeciwdziałania Narkomanii, w tym:</t>
  </si>
  <si>
    <t>realizacja działań o charakterze edukacyinym 
i informacyjnym, w szczególności dla dzieci i młodzieży</t>
  </si>
  <si>
    <t>edukacja dzieci i młodzieży niepełnosprawnej</t>
  </si>
  <si>
    <t>świadczenie kompleksowego poradnictwa dla osób niepełnosprawnych i ich rodzin, w tym specjalistycznego poradnictwa z zakresu likwidacji barier architektonicznych, transportowych oraz w komunikowaniu się</t>
  </si>
  <si>
    <t>aktywizacja społeczno - zawodowa osób niepełnosprawnych</t>
  </si>
  <si>
    <t xml:space="preserve">działania w zakresie profilaktyki </t>
  </si>
  <si>
    <t>udzielanie rodzinom, w których występują problemy
alkoholowe pomocy psychospołecznej i prawnej,
a w szczególności ochrony przed przemocą w rodzinie</t>
  </si>
  <si>
    <t>pomoc dla członków rodzin z problemem alkoholowym 
oraz problemem przemocy domowej</t>
  </si>
  <si>
    <t>wspomaganie działalności instytucji, stowarzyszeń 
i osób fizycznych, służącej rozwiązywaniu problemów
alkoholowych</t>
  </si>
  <si>
    <t>rehabilitacja osób niepełnosprawnych zwiększająca 
ich samodzielność fizyczną i psychiczną</t>
  </si>
  <si>
    <t>prowadzenie innowacyjnych zajęć edukacyjnych dla dzieci 
i młodzieży niepełnosprawnej</t>
  </si>
  <si>
    <t xml:space="preserve">działania z zakresu leczenia i rehabilitacji osób uzależnionych 
od narkotyków </t>
  </si>
  <si>
    <t>zadania realizowane w ramach Gminnego Programu Profilaktyki 
i Rozwiązywania Problemów Alkoholowych, w tym:</t>
  </si>
  <si>
    <t xml:space="preserve">wyrównywanie szans osób niepełnosprawnych w życiu społecznym, pracy zawodowej, kulturze i rekreacji poprzez tworzenie warunków do rozwoju rehabilitacji fizycznej, psychicznej, zawodowej 
i społecznej </t>
  </si>
  <si>
    <t>organizacja czasu wolnego dla dzieci i młodzieży w okresie 
ferii zimowych i wakacji letnich</t>
  </si>
  <si>
    <t>publicznych i nie działających w celu osiągnięcia zysku na 2004 rok</t>
  </si>
  <si>
    <t xml:space="preserve">                                            Rady Miasta Lublin</t>
  </si>
  <si>
    <t>wspomaganie działalności instytucji, stowarzyszeń i osób fizycznych, służącej rozwiązywaniu problemów z zakresu narkomanii</t>
  </si>
  <si>
    <t>realizacja programów zwiększających świadomość mieszkańców 
Lublina o przyczynach i skutkach powstawania 
niepełnosprawności oraz sposobach jej zapobiegania</t>
  </si>
  <si>
    <t>wspieranie aktywności społeczno - zawodowej osób niepełnosprawnych, w szczególności: prowadzenie specjalistycznych kursów i szkoleń przygotowujących osoby niepełnosprawne do podjęcia pracy oraz prowadzenie kawiarenki internetowej dla osób niepełnosprawnych</t>
  </si>
  <si>
    <t>wydawnictwa kulturalne</t>
  </si>
  <si>
    <t>Dotacja z budżetu 
na 2004 rok</t>
  </si>
  <si>
    <t>Oświata i wychowanie</t>
  </si>
  <si>
    <t>Szkoły podstawowe</t>
  </si>
  <si>
    <t>dotacje dla niepublicznych szkół podstawowych</t>
  </si>
  <si>
    <t>utrzymanie uczniów w niepublicznych szkołach podstawowych prowadzonych przez osoby prawne i fizyczne</t>
  </si>
  <si>
    <t>Przedszkola</t>
  </si>
  <si>
    <t>utrzymanie dzieci w publicznych i niepublicznych przedszkolach prowadzonych przez osoby prawne i fizyczne</t>
  </si>
  <si>
    <t>Gimnazja</t>
  </si>
  <si>
    <t>utrzymanie uczniów w publicznych i niepublicznych gimnazjach prowadzonych przez osoby prawne i fizyczne</t>
  </si>
  <si>
    <t>Licea ogólnokształcące</t>
  </si>
  <si>
    <t>Licea profilowane</t>
  </si>
  <si>
    <t>dotacje dla publicznych liceów profilowanych</t>
  </si>
  <si>
    <t>utrzymanie uczniów w publicznych liceach profilowanych prowadzonych przez osoby prawne i fizyczne</t>
  </si>
  <si>
    <t>Szkoły zawodowe</t>
  </si>
  <si>
    <t xml:space="preserve">dotacje dla publicznych i niepublicznych szkół zawodowych </t>
  </si>
  <si>
    <t>utrzymanie uczniów w publicznych i niepublicznych szkołach zawodowych prowadzonych przez osoby prawne i fizyczne</t>
  </si>
  <si>
    <t>dotacje na sfinansowanie zakładowego funduszu świadczeń socjalnych dla nauczycieli emerytów i rencistów</t>
  </si>
  <si>
    <t>świadczenia socjalne dla nauczycieli emerytów i rencistów</t>
  </si>
  <si>
    <t>Pomoc społeczna</t>
  </si>
  <si>
    <t>Placówki opiekuńczo - wychowawcze</t>
  </si>
  <si>
    <t>dotacje dla niepublicznych placówek opiekuńczo-wychowawczych</t>
  </si>
  <si>
    <t>utrzymanie wychowanków w niepublicznych placówkach opiekuńczo
-wychowawczych prowadzonych przez osoby prawne i fizyczne</t>
  </si>
  <si>
    <t>Domy pomocy społecznej</t>
  </si>
  <si>
    <t>otoczenie opieką osób starszych</t>
  </si>
  <si>
    <t>Ośrodki wsparcia</t>
  </si>
  <si>
    <t>pomoc rodzinom z dzieckiem niepełnosprawnym</t>
  </si>
  <si>
    <t>Specjalne ośrodki szkolno-wychowawcze</t>
  </si>
  <si>
    <t>Internaty i bursy szkolne</t>
  </si>
  <si>
    <t xml:space="preserve">dotacje dla niepublicznych burs i internatów </t>
  </si>
  <si>
    <t>Zadania ustawowo zlecone gminie</t>
  </si>
  <si>
    <t>Ogółem</t>
  </si>
  <si>
    <t>dotacja na prowadzenie Ośrodka Wsparcia dla Rodzin 
z Dzieckiem Niepełnosprawnym</t>
  </si>
  <si>
    <t xml:space="preserve">Wykaz zadań miasta realizowanych przez podmioty niezaliczone do sektora </t>
  </si>
  <si>
    <t>utrzymanie uczniów w publicznych i niepublicznych liceach ogólnokształcących prowadzonych przez osoby prawne i fizyczne</t>
  </si>
  <si>
    <t>Kolonie i obozy oraz inne formy wypoczynku dzieci
i młodzieży szkolnej, a także szkolenia młodzieży</t>
  </si>
  <si>
    <t>pomoc dzieciom i młodzieży upośledzonej umysłowo</t>
  </si>
  <si>
    <t>prowadzenie Środowiskowego Domu Samopomocy 
przy al. Spółdzielczości Pracy</t>
  </si>
  <si>
    <t>zapewnienie miejsc noclegowych w noclegowniach, schroniskach, domach dla bezdomnych i ofiar przemocy</t>
  </si>
  <si>
    <t>organizacja obozów szkoleniowych w okresie wakacji letnich</t>
  </si>
  <si>
    <t>dotacje dla publicznych i niepublicznych przedszkoli</t>
  </si>
  <si>
    <t>dotacje dla publicznych i niepublicznych gimnazjów</t>
  </si>
  <si>
    <t>dotacje dla publicznych i niepublicznych liceów ogólnokształcących</t>
  </si>
  <si>
    <t>zadania realizowane w ramach Gminnego Programu Przeciwdziałania Narkomanii, z tego:</t>
  </si>
  <si>
    <t>zadania realizowane w ramach Gminnego Programu Profilaktyki 
i Rozwiązywania Problemów Alkoholowych, z tego:</t>
  </si>
  <si>
    <t>zapewnienie schronienia osobom bezdomnym, ofiarom przemocy 
i matkom samotnie wychowującym dzieci</t>
  </si>
  <si>
    <t>pozyskiwanie, przechowywanie i przekazywanie żywności potrzebującym mieszkańcom miasta</t>
  </si>
  <si>
    <t xml:space="preserve">prowadzenie banku żywności </t>
  </si>
  <si>
    <t>prowadzenie taniego żywienia w formie kuchni społecznych</t>
  </si>
  <si>
    <t>upowszechnianie kultury i sztuki, z tego:</t>
  </si>
  <si>
    <t>organizacja zajęć kulturalnych w domach i klubach kultury</t>
  </si>
  <si>
    <t>aktywizacja i integracja osób w podeszłym wieku</t>
  </si>
  <si>
    <t>zapewnienie posiłku osobom potrzebującym</t>
  </si>
  <si>
    <t>dotacja na prowadzenie domu pomocy społecznej 
przy ul. Dolińskiego</t>
  </si>
  <si>
    <t xml:space="preserve">finansów publicznych </t>
  </si>
  <si>
    <t>realizacja zadań wynikających ze strategii działań na rzecz osób niepełnosprawnych, z tego:</t>
  </si>
  <si>
    <t>organizacja akcji "Zima i lato w mieście"</t>
  </si>
  <si>
    <t>Zadania z zakresu administracji rządowej wykonywane 
przez powiat</t>
  </si>
  <si>
    <t xml:space="preserve">wyrównywanie szans osób niepełnosprawnych w życiu społecznym, pracy zawodowej, kulturze i rekreacji poprzez tworzenie warunków do rozwoju rehabilitacji fizycznej, psychicznej, zawodowej i społecznej </t>
  </si>
  <si>
    <t>Zadania realizowane na podstawie porozumień i umów</t>
  </si>
  <si>
    <t>utrzymanie dzieci spoza miasta Lublin w publicznych i niepublicznych przedszkolach prowadzonych przez osoby prawne i fizyczne</t>
  </si>
  <si>
    <t>utrzymanie wychowanków spoza miasta Lublin w niepublicznych placówkach opiekuńczo-wychowawczych prowadzonych przez osoby prawne i fizyczne</t>
  </si>
  <si>
    <t>Dotacja z budżetu 
na 2006 rok</t>
  </si>
  <si>
    <t xml:space="preserve">wspomaganie sportu kwalifikowanego </t>
  </si>
  <si>
    <t>udzielanie rodzinom, w których występują problemy narkomanii, pomocy psychospołecznej i prawnej</t>
  </si>
  <si>
    <t xml:space="preserve">upowszechnianie kultury fizycznej </t>
  </si>
  <si>
    <t xml:space="preserve">upowszechnianie turystki i krajoznawstwa, w tym turystyki kwalifikowanej </t>
  </si>
  <si>
    <t>Ochrona zabytków i opieka nad zabytkami</t>
  </si>
  <si>
    <r>
      <t>z tego:</t>
    </r>
    <r>
      <rPr>
        <b/>
        <sz val="10"/>
        <rFont val="Arial CE"/>
        <family val="2"/>
      </rPr>
      <t xml:space="preserve">
Zadania własne</t>
    </r>
  </si>
  <si>
    <t>pomoc osobom z zaburzeniami psychicznymi i osobom z chorobą Alzheimera</t>
  </si>
  <si>
    <t>zwiększanie dostępności pomocy terapeutycznej i rehabilitacyjnej dla osób uzależnionych od alkoholu</t>
  </si>
  <si>
    <t xml:space="preserve">zakupy inwestycyjne dla Środowiskowego Domu Samopomocy
przy al. Spółdzielczości Pracy </t>
  </si>
  <si>
    <t>dotacje dla specjalnych niepublicznych ośrodków szkolno - wychowawczych</t>
  </si>
  <si>
    <t>prowadzenie profilaktycznej działalności informacyjnej
i edukacyjnej w zakresie rozwiązywania problemów alkoholowych 
i przeciwdziałania narkomanii, w szczególności dla dzieci 
i młodzieży, w tym prowadzenie pozalekcyjnych zajęć 
sportowych, a także działań na rzecz dożywiania dzieci 
uczestniczących w pozalekcyjnych programach 
opiekuńczo - wychowawczych i socjoterapeutycznych</t>
  </si>
  <si>
    <t>realizacja programów zwiększających świadomość mieszkańców 
Lublina o przyczynach i skutkach powstawania 
niepełnosprawności oraz sposobów jej zapobiegania, 
w szczególności edukacja dzieci i młodzieży w tym zakresie</t>
  </si>
  <si>
    <t>wspieranie aktywności społeczno - zawodowej osób
niepełnosprawnych, w szczególności: prowadzenie 
specjalistycznych kursów i szkoleń przygotowujących osoby 
niepełnosprawne do podjęcia pracy, prowadzenie kawiarenki internetowej dla osób niepełnosprawnych</t>
  </si>
  <si>
    <t>prowadzenie środowiskowych domów samopomocy dla osób 
z zaburzeniami psychicznymi</t>
  </si>
  <si>
    <t>zakupy inwestycyjne dla środowiskowych domów samopomocy
dla osób z zaburzeniami psychicznymi</t>
  </si>
  <si>
    <t xml:space="preserve">prace konserwatorskie, restauratorskie i roboty budowlane zabytków </t>
  </si>
  <si>
    <t>utrzymanie wychowanków w niepublicznych ośrodkach
szkolno - wychowawczych prowadzonych przez osoby prawne i fizyczne</t>
  </si>
  <si>
    <t xml:space="preserve">utrzymanie uczniów w niepublicznych bursach i internatach prowadzonych 
przez osoby prawne i fizyczne </t>
  </si>
  <si>
    <t>pomoc dla członków rodzin z problemem alkoholowym oraz problemem
przemocy domowej</t>
  </si>
  <si>
    <t>realizacja działań o charakterze edukacyinym i informacyjnym,
w szczególności dla dzieci i młodzieży</t>
  </si>
  <si>
    <t>wspieranie aktywności osób niepełnosprawnych i działań samopomocowych
w celu pełnej integracji osób niepełnosprawnych w społeczności lokalnej</t>
  </si>
  <si>
    <t>organizacja czasu wolnego dla dzieci i młodzieży w okresie wakacji letnich</t>
  </si>
  <si>
    <t>wspomaganie podmiotów zajmujących się upowszechnianiem 
kultury fizycznej i sportu wśród mieszkańców miasta Lublin 
w zakresie niezbędnego funkcjonowania komunalnych obiektów sportowych</t>
  </si>
  <si>
    <t xml:space="preserve">                                                               Rady Miasta Lublin</t>
  </si>
  <si>
    <t>Zadania z zakresu oświaty</t>
  </si>
  <si>
    <t xml:space="preserve">Zadania z zakresu pomocy społecznej </t>
  </si>
  <si>
    <t xml:space="preserve">odnowa zabytków i opieka nad zabytkami </t>
  </si>
  <si>
    <t xml:space="preserve">Zadania realizowane na podstawie ustawy
o działalności pożytku publicznego i o wolontariacie </t>
  </si>
  <si>
    <t xml:space="preserve">Zadania z zakresu odnowy i konserwacji zabytków </t>
  </si>
  <si>
    <t>realizacja programów służących aktywizacji i integracji osób 
w podeszłym wieku</t>
  </si>
  <si>
    <t>programy komputerowe dla celów terapeutycznych w Środowiskowym Domu Samopomocy "Mefazja"</t>
  </si>
  <si>
    <t>organizacja imprez sportowo-rekreacyjnych w osiedlach mieszkaniowych</t>
  </si>
  <si>
    <t xml:space="preserve">                                                               z dnia 29 grudnia 2005 r.</t>
  </si>
  <si>
    <t xml:space="preserve">                                                               Załącznik nr 9</t>
  </si>
  <si>
    <t xml:space="preserve">                                                               do uchwały nr 849/XXXVI/2005</t>
  </si>
  <si>
    <t>propagowanie kultury fizycznej i sportu wśród mieszkańców miasta</t>
  </si>
  <si>
    <t xml:space="preserve">popularyzacja sportu wśród mieszkańców miasta </t>
  </si>
  <si>
    <t>świadczenie kompleksowego poradnictwa dla osób niepełnosprawnych i ich rodzin, w tym specjalistycznego poradnictwa z zakresu likwidacji barier architektonicznych, transportowych
oraz w komunikowaniu się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</si>
</sst>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3" fontId="1" fillId="2" borderId="6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7" xfId="0" applyNumberFormat="1" applyFont="1" applyBorder="1" applyAlignment="1">
      <alignment/>
    </xf>
    <xf numFmtId="0" fontId="0" fillId="0" borderId="5" xfId="0" applyFont="1" applyBorder="1" applyAlignment="1">
      <alignment horizontal="left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 wrapText="1"/>
    </xf>
    <xf numFmtId="3" fontId="0" fillId="0" borderId="13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2" borderId="7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3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6" xfId="0" applyFont="1" applyFill="1" applyBorder="1" applyAlignment="1">
      <alignment wrapText="1"/>
    </xf>
    <xf numFmtId="3" fontId="1" fillId="3" borderId="6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3" fontId="1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7" xfId="0" applyFont="1" applyBorder="1" applyAlignment="1">
      <alignment wrapText="1"/>
    </xf>
    <xf numFmtId="3" fontId="0" fillId="0" borderId="17" xfId="0" applyNumberFormat="1" applyFont="1" applyBorder="1" applyAlignment="1">
      <alignment/>
    </xf>
    <xf numFmtId="0" fontId="0" fillId="3" borderId="1" xfId="0" applyFont="1" applyFill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2" borderId="18" xfId="0" applyFont="1" applyFill="1" applyBorder="1" applyAlignment="1">
      <alignment wrapText="1"/>
    </xf>
    <xf numFmtId="3" fontId="1" fillId="2" borderId="18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3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3" fontId="5" fillId="0" borderId="19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0" xfId="0" applyFont="1" applyBorder="1" applyAlignment="1">
      <alignment wrapText="1"/>
    </xf>
    <xf numFmtId="3" fontId="5" fillId="0" borderId="2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21" xfId="0" applyFont="1" applyBorder="1" applyAlignment="1">
      <alignment wrapText="1"/>
    </xf>
    <xf numFmtId="3" fontId="1" fillId="0" borderId="21" xfId="0" applyNumberFormat="1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5" fillId="0" borderId="0" xfId="0" applyFont="1" applyAlignment="1">
      <alignment/>
    </xf>
    <xf numFmtId="3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19" xfId="0" applyFont="1" applyBorder="1" applyAlignment="1">
      <alignment horizontal="left" wrapText="1"/>
    </xf>
    <xf numFmtId="3" fontId="1" fillId="0" borderId="21" xfId="0" applyNumberFormat="1" applyFont="1" applyBorder="1" applyAlignment="1">
      <alignment/>
    </xf>
    <xf numFmtId="0" fontId="0" fillId="0" borderId="17" xfId="0" applyFont="1" applyBorder="1" applyAlignment="1">
      <alignment horizontal="left" wrapText="1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wrapText="1"/>
    </xf>
    <xf numFmtId="3" fontId="0" fillId="3" borderId="2" xfId="0" applyNumberFormat="1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4" xfId="0" applyFont="1" applyFill="1" applyBorder="1" applyAlignment="1">
      <alignment wrapText="1"/>
    </xf>
    <xf numFmtId="3" fontId="0" fillId="3" borderId="14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3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0"/>
  <sheetViews>
    <sheetView tabSelected="1" workbookViewId="0" topLeftCell="A84">
      <selection activeCell="C90" sqref="C90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57.25390625" style="0" customWidth="1"/>
    <col min="4" max="4" width="25.75390625" style="0" customWidth="1"/>
    <col min="5" max="5" width="66.25390625" style="0" customWidth="1"/>
  </cols>
  <sheetData>
    <row r="1" ht="14.25">
      <c r="E1" s="54" t="s">
        <v>166</v>
      </c>
    </row>
    <row r="2" spans="1:5" ht="15.75">
      <c r="A2" s="43" t="s">
        <v>103</v>
      </c>
      <c r="E2" s="54" t="s">
        <v>167</v>
      </c>
    </row>
    <row r="3" spans="1:34" s="44" customFormat="1" ht="17.25" customHeight="1">
      <c r="A3" s="43" t="s">
        <v>124</v>
      </c>
      <c r="E3" s="54" t="s">
        <v>156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44" customFormat="1" ht="17.25" customHeight="1">
      <c r="A4" s="43"/>
      <c r="E4" s="54" t="s">
        <v>165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44" customFormat="1" ht="17.25" customHeight="1">
      <c r="A5" s="43"/>
      <c r="E5" s="5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ht="13.5" thickBot="1">
      <c r="E6" s="6" t="s">
        <v>26</v>
      </c>
    </row>
    <row r="7" spans="1:34" s="7" customFormat="1" ht="43.5" customHeight="1" thickBot="1" thickTop="1">
      <c r="A7" s="4" t="s">
        <v>0</v>
      </c>
      <c r="B7" s="5" t="s">
        <v>1</v>
      </c>
      <c r="C7" s="5" t="s">
        <v>3</v>
      </c>
      <c r="D7" s="3" t="s">
        <v>132</v>
      </c>
      <c r="E7" s="3" t="s">
        <v>4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7" customFormat="1" ht="12" customHeight="1" thickBot="1" thickTop="1">
      <c r="A8" s="48">
        <v>1</v>
      </c>
      <c r="B8" s="48">
        <v>2</v>
      </c>
      <c r="C8" s="48">
        <v>3</v>
      </c>
      <c r="D8" s="48">
        <v>4</v>
      </c>
      <c r="E8" s="48">
        <v>5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83" customFormat="1" ht="19.5" customHeight="1" thickTop="1">
      <c r="A9" s="82"/>
      <c r="B9" s="82"/>
      <c r="C9" s="95" t="s">
        <v>101</v>
      </c>
      <c r="D9" s="96">
        <f>D10+D37+D65+D70</f>
        <v>30816500</v>
      </c>
      <c r="E9" s="97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83" customFormat="1" ht="24.75" customHeight="1" thickBot="1">
      <c r="A10" s="94"/>
      <c r="B10" s="94"/>
      <c r="C10" s="98" t="s">
        <v>157</v>
      </c>
      <c r="D10" s="99">
        <f>D11+D33</f>
        <v>19780500</v>
      </c>
      <c r="E10" s="100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</row>
    <row r="11" spans="1:5" s="7" customFormat="1" ht="30.75" customHeight="1" thickBot="1">
      <c r="A11" s="12"/>
      <c r="B11" s="12"/>
      <c r="C11" s="107" t="s">
        <v>138</v>
      </c>
      <c r="D11" s="108">
        <f>D12+D27</f>
        <v>19403500</v>
      </c>
      <c r="E11" s="109"/>
    </row>
    <row r="12" spans="1:34" s="7" customFormat="1" ht="19.5" customHeight="1" thickTop="1">
      <c r="A12" s="60">
        <v>801</v>
      </c>
      <c r="B12" s="60"/>
      <c r="C12" s="61" t="s">
        <v>72</v>
      </c>
      <c r="D12" s="72">
        <f>D13+D15+D17+D19+D21+D23+D25</f>
        <v>18233500</v>
      </c>
      <c r="E12" s="61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45" customFormat="1" ht="19.5" customHeight="1">
      <c r="A13" s="24"/>
      <c r="B13" s="25">
        <v>80101</v>
      </c>
      <c r="C13" s="26" t="s">
        <v>73</v>
      </c>
      <c r="D13" s="27">
        <f>D14</f>
        <v>1200000</v>
      </c>
      <c r="E13" s="25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7" customFormat="1" ht="25.5" customHeight="1">
      <c r="A14" s="1"/>
      <c r="B14" s="11"/>
      <c r="C14" s="10" t="s">
        <v>74</v>
      </c>
      <c r="D14" s="14">
        <v>1200000</v>
      </c>
      <c r="E14" s="10" t="s">
        <v>75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45" customFormat="1" ht="19.5" customHeight="1">
      <c r="A15" s="24"/>
      <c r="B15" s="25">
        <v>80104</v>
      </c>
      <c r="C15" s="26" t="s">
        <v>76</v>
      </c>
      <c r="D15" s="27">
        <f>D16</f>
        <v>4400000</v>
      </c>
      <c r="E15" s="2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7" customFormat="1" ht="25.5" customHeight="1">
      <c r="A16" s="1"/>
      <c r="B16" s="11"/>
      <c r="C16" s="10" t="s">
        <v>110</v>
      </c>
      <c r="D16" s="14">
        <v>4400000</v>
      </c>
      <c r="E16" s="10" t="s">
        <v>77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7" customFormat="1" ht="19.5" customHeight="1">
      <c r="A17" s="1"/>
      <c r="B17" s="28">
        <v>80110</v>
      </c>
      <c r="C17" s="29" t="s">
        <v>78</v>
      </c>
      <c r="D17" s="30">
        <f>D18</f>
        <v>2886000</v>
      </c>
      <c r="E17" s="29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7" customFormat="1" ht="25.5" customHeight="1">
      <c r="A18" s="1"/>
      <c r="B18" s="1"/>
      <c r="C18" s="50" t="s">
        <v>111</v>
      </c>
      <c r="D18" s="63">
        <v>2886000</v>
      </c>
      <c r="E18" s="50" t="s">
        <v>79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45" customFormat="1" ht="19.5" customHeight="1">
      <c r="A19" s="24"/>
      <c r="B19" s="25">
        <v>80120</v>
      </c>
      <c r="C19" s="25" t="s">
        <v>80</v>
      </c>
      <c r="D19" s="27">
        <f>D20</f>
        <v>4100000</v>
      </c>
      <c r="E19" s="25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7" customFormat="1" ht="25.5" customHeight="1">
      <c r="A20" s="1"/>
      <c r="B20" s="2"/>
      <c r="C20" s="10" t="s">
        <v>112</v>
      </c>
      <c r="D20" s="14">
        <v>4100000</v>
      </c>
      <c r="E20" s="50" t="s">
        <v>104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45" customFormat="1" ht="19.5" customHeight="1">
      <c r="A21" s="24"/>
      <c r="B21" s="73">
        <v>80123</v>
      </c>
      <c r="C21" s="26" t="s">
        <v>81</v>
      </c>
      <c r="D21" s="27">
        <f>D22</f>
        <v>440000</v>
      </c>
      <c r="E21" s="74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7" customFormat="1" ht="25.5" customHeight="1">
      <c r="A22" s="1"/>
      <c r="B22" s="2"/>
      <c r="C22" s="10" t="s">
        <v>82</v>
      </c>
      <c r="D22" s="14">
        <v>440000</v>
      </c>
      <c r="E22" s="50" t="s">
        <v>83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7" customFormat="1" ht="19.5" customHeight="1">
      <c r="A23" s="1"/>
      <c r="B23" s="25">
        <v>80130</v>
      </c>
      <c r="C23" s="25" t="s">
        <v>84</v>
      </c>
      <c r="D23" s="27">
        <f>D24</f>
        <v>5200000</v>
      </c>
      <c r="E23" s="25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7" customFormat="1" ht="25.5" customHeight="1">
      <c r="A24" s="1"/>
      <c r="B24" s="11"/>
      <c r="C24" s="10" t="s">
        <v>85</v>
      </c>
      <c r="D24" s="14">
        <v>5200000</v>
      </c>
      <c r="E24" s="10" t="s">
        <v>86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7" customFormat="1" ht="19.5" customHeight="1">
      <c r="A25" s="1"/>
      <c r="B25" s="28">
        <v>80195</v>
      </c>
      <c r="C25" s="28" t="s">
        <v>2</v>
      </c>
      <c r="D25" s="31">
        <f>D26</f>
        <v>7500</v>
      </c>
      <c r="E25" s="28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68" customFormat="1" ht="25.5" customHeight="1">
      <c r="A26" s="12"/>
      <c r="B26" s="11"/>
      <c r="C26" s="10" t="s">
        <v>87</v>
      </c>
      <c r="D26" s="14">
        <v>7500</v>
      </c>
      <c r="E26" s="10" t="s">
        <v>88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</row>
    <row r="27" spans="1:34" s="7" customFormat="1" ht="19.5" customHeight="1">
      <c r="A27" s="60">
        <v>854</v>
      </c>
      <c r="B27" s="60"/>
      <c r="C27" s="61" t="s">
        <v>19</v>
      </c>
      <c r="D27" s="72">
        <f>D28+D31</f>
        <v>1170000</v>
      </c>
      <c r="E27" s="61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7" customFormat="1" ht="19.5" customHeight="1">
      <c r="A28" s="75"/>
      <c r="B28" s="76">
        <v>85403</v>
      </c>
      <c r="C28" s="77" t="s">
        <v>97</v>
      </c>
      <c r="D28" s="78">
        <f>D29</f>
        <v>580000</v>
      </c>
      <c r="E28" s="77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68" customFormat="1" ht="30" customHeight="1">
      <c r="A29" s="86"/>
      <c r="B29" s="118"/>
      <c r="C29" s="119" t="s">
        <v>142</v>
      </c>
      <c r="D29" s="120">
        <v>580000</v>
      </c>
      <c r="E29" s="119" t="s">
        <v>149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56" customFormat="1" ht="21.75" customHeight="1">
      <c r="A30" s="121"/>
      <c r="B30" s="121"/>
      <c r="C30" s="122"/>
      <c r="D30" s="123"/>
      <c r="E30" s="122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</row>
    <row r="31" spans="1:34" s="45" customFormat="1" ht="19.5" customHeight="1">
      <c r="A31" s="24"/>
      <c r="B31" s="28">
        <v>85410</v>
      </c>
      <c r="C31" s="29" t="s">
        <v>98</v>
      </c>
      <c r="D31" s="31">
        <f>D32</f>
        <v>590000</v>
      </c>
      <c r="E31" s="28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46" customFormat="1" ht="25.5" customHeight="1">
      <c r="A32" s="1"/>
      <c r="B32" s="11"/>
      <c r="C32" s="10" t="s">
        <v>99</v>
      </c>
      <c r="D32" s="14">
        <v>590000</v>
      </c>
      <c r="E32" s="10" t="s">
        <v>150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</row>
    <row r="33" spans="1:34" s="45" customFormat="1" ht="21.75" customHeight="1" thickBot="1">
      <c r="A33" s="24"/>
      <c r="B33" s="24"/>
      <c r="C33" s="80" t="s">
        <v>129</v>
      </c>
      <c r="D33" s="81">
        <f>D34</f>
        <v>377000</v>
      </c>
      <c r="E33" s="79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7" customFormat="1" ht="19.5" customHeight="1" thickTop="1">
      <c r="A34" s="20">
        <v>801</v>
      </c>
      <c r="B34" s="20"/>
      <c r="C34" s="61" t="s">
        <v>72</v>
      </c>
      <c r="D34" s="62">
        <f>D35</f>
        <v>377000</v>
      </c>
      <c r="E34" s="21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45" customFormat="1" ht="19.5" customHeight="1">
      <c r="A35" s="24"/>
      <c r="B35" s="25">
        <v>80104</v>
      </c>
      <c r="C35" s="26" t="s">
        <v>76</v>
      </c>
      <c r="D35" s="27">
        <f>D36</f>
        <v>377000</v>
      </c>
      <c r="E35" s="2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7" customFormat="1" ht="25.5" customHeight="1">
      <c r="A36" s="1"/>
      <c r="B36" s="2"/>
      <c r="C36" s="10" t="s">
        <v>110</v>
      </c>
      <c r="D36" s="14">
        <v>377000</v>
      </c>
      <c r="E36" s="10" t="s">
        <v>130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5" s="110" customFormat="1" ht="27.75" customHeight="1" thickBot="1">
      <c r="A37" s="103"/>
      <c r="B37" s="103"/>
      <c r="C37" s="98" t="s">
        <v>158</v>
      </c>
      <c r="D37" s="111">
        <f>D38+D51+D55+D60</f>
        <v>6041000</v>
      </c>
      <c r="E37" s="112"/>
    </row>
    <row r="38" spans="1:5" s="45" customFormat="1" ht="27.75" customHeight="1" thickBot="1">
      <c r="A38" s="28"/>
      <c r="B38" s="28"/>
      <c r="C38" s="107" t="s">
        <v>138</v>
      </c>
      <c r="D38" s="116">
        <f>D39</f>
        <v>3396000</v>
      </c>
      <c r="E38" s="109"/>
    </row>
    <row r="39" spans="1:34" s="7" customFormat="1" ht="19.5" customHeight="1" thickTop="1">
      <c r="A39" s="60">
        <v>852</v>
      </c>
      <c r="B39" s="60"/>
      <c r="C39" s="61" t="s">
        <v>89</v>
      </c>
      <c r="D39" s="62">
        <f>D40+D42+D44+D46</f>
        <v>3396000</v>
      </c>
      <c r="E39" s="62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45" customFormat="1" ht="19.5" customHeight="1">
      <c r="A40" s="24"/>
      <c r="B40" s="25">
        <v>85201</v>
      </c>
      <c r="C40" s="25" t="s">
        <v>90</v>
      </c>
      <c r="D40" s="27">
        <f>D41</f>
        <v>1400000</v>
      </c>
      <c r="E40" s="25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45" customFormat="1" ht="25.5" customHeight="1">
      <c r="A41" s="24"/>
      <c r="B41" s="25"/>
      <c r="C41" s="10" t="s">
        <v>91</v>
      </c>
      <c r="D41" s="14">
        <v>1400000</v>
      </c>
      <c r="E41" s="10" t="s">
        <v>92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45" customFormat="1" ht="19.5" customHeight="1">
      <c r="A42" s="24"/>
      <c r="B42" s="28">
        <v>85202</v>
      </c>
      <c r="C42" s="29" t="s">
        <v>93</v>
      </c>
      <c r="D42" s="31">
        <f>D43</f>
        <v>340000</v>
      </c>
      <c r="E42" s="26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45" customFormat="1" ht="25.5" customHeight="1">
      <c r="A43" s="24"/>
      <c r="B43" s="28"/>
      <c r="C43" s="16" t="s">
        <v>123</v>
      </c>
      <c r="D43" s="15">
        <v>340000</v>
      </c>
      <c r="E43" s="10" t="s">
        <v>94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45" customFormat="1" ht="19.5" customHeight="1">
      <c r="A44" s="24"/>
      <c r="B44" s="28">
        <v>85203</v>
      </c>
      <c r="C44" s="29" t="s">
        <v>95</v>
      </c>
      <c r="D44" s="31">
        <f>D45</f>
        <v>450000</v>
      </c>
      <c r="E44" s="26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s="45" customFormat="1" ht="25.5" customHeight="1">
      <c r="A45" s="24"/>
      <c r="B45" s="25"/>
      <c r="C45" s="10" t="s">
        <v>102</v>
      </c>
      <c r="D45" s="14">
        <v>450000</v>
      </c>
      <c r="E45" s="10" t="s">
        <v>96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45" customFormat="1" ht="19.5" customHeight="1">
      <c r="A46" s="24"/>
      <c r="B46" s="28">
        <v>85295</v>
      </c>
      <c r="C46" s="29" t="s">
        <v>2</v>
      </c>
      <c r="D46" s="31">
        <f>SUM(D47:D50)</f>
        <v>1206000</v>
      </c>
      <c r="E46" s="29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45" customFormat="1" ht="25.5" customHeight="1">
      <c r="A47" s="24"/>
      <c r="B47" s="24"/>
      <c r="C47" s="50" t="s">
        <v>108</v>
      </c>
      <c r="D47" s="63">
        <v>1141000</v>
      </c>
      <c r="E47" s="50" t="s">
        <v>115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47" customFormat="1" ht="25.5" customHeight="1">
      <c r="A48" s="24"/>
      <c r="B48" s="24"/>
      <c r="C48" s="8" t="s">
        <v>117</v>
      </c>
      <c r="D48" s="9">
        <v>33000</v>
      </c>
      <c r="E48" s="8" t="s">
        <v>116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</row>
    <row r="49" spans="1:34" s="45" customFormat="1" ht="19.5" customHeight="1">
      <c r="A49" s="24"/>
      <c r="B49" s="24"/>
      <c r="C49" s="17" t="s">
        <v>118</v>
      </c>
      <c r="D49" s="18">
        <v>18000</v>
      </c>
      <c r="E49" s="17" t="s">
        <v>122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s="45" customFormat="1" ht="25.5" customHeight="1">
      <c r="A50" s="24"/>
      <c r="B50" s="24"/>
      <c r="C50" s="84" t="s">
        <v>162</v>
      </c>
      <c r="D50" s="85">
        <v>14000</v>
      </c>
      <c r="E50" s="84" t="s">
        <v>121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s="45" customFormat="1" ht="21.75" customHeight="1" thickBot="1">
      <c r="A51" s="24"/>
      <c r="B51" s="24"/>
      <c r="C51" s="80" t="s">
        <v>129</v>
      </c>
      <c r="D51" s="81">
        <f>D52</f>
        <v>560000</v>
      </c>
      <c r="E51" s="79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s="7" customFormat="1" ht="19.5" customHeight="1" thickTop="1">
      <c r="A52" s="20">
        <v>852</v>
      </c>
      <c r="B52" s="20"/>
      <c r="C52" s="21" t="s">
        <v>89</v>
      </c>
      <c r="D52" s="22">
        <f>D53</f>
        <v>560000</v>
      </c>
      <c r="E52" s="2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s="7" customFormat="1" ht="19.5" customHeight="1">
      <c r="A53" s="24"/>
      <c r="B53" s="25">
        <v>85201</v>
      </c>
      <c r="C53" s="25" t="s">
        <v>90</v>
      </c>
      <c r="D53" s="27">
        <f>D54</f>
        <v>560000</v>
      </c>
      <c r="E53" s="25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s="7" customFormat="1" ht="27.75" customHeight="1">
      <c r="A54" s="24"/>
      <c r="B54" s="73"/>
      <c r="C54" s="10" t="s">
        <v>91</v>
      </c>
      <c r="D54" s="14">
        <v>560000</v>
      </c>
      <c r="E54" s="10" t="s">
        <v>131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s="45" customFormat="1" ht="24.75" customHeight="1" thickBot="1">
      <c r="A55" s="24"/>
      <c r="B55" s="24"/>
      <c r="C55" s="80" t="s">
        <v>100</v>
      </c>
      <c r="D55" s="81">
        <f>D56</f>
        <v>291000</v>
      </c>
      <c r="E55" s="79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s="7" customFormat="1" ht="19.5" customHeight="1" thickTop="1">
      <c r="A56" s="20">
        <v>852</v>
      </c>
      <c r="B56" s="20"/>
      <c r="C56" s="61" t="s">
        <v>89</v>
      </c>
      <c r="D56" s="62">
        <f>D57</f>
        <v>291000</v>
      </c>
      <c r="E56" s="2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s="45" customFormat="1" ht="19.5" customHeight="1">
      <c r="A57" s="24"/>
      <c r="B57" s="28">
        <v>85203</v>
      </c>
      <c r="C57" s="29" t="s">
        <v>95</v>
      </c>
      <c r="D57" s="31">
        <f>SUM(D58:D59)</f>
        <v>291000</v>
      </c>
      <c r="E57" s="26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s="7" customFormat="1" ht="25.5" customHeight="1">
      <c r="A58" s="12"/>
      <c r="B58" s="12"/>
      <c r="C58" s="10" t="s">
        <v>107</v>
      </c>
      <c r="D58" s="14">
        <v>271000</v>
      </c>
      <c r="E58" s="11" t="s">
        <v>106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s="7" customFormat="1" ht="25.5" customHeight="1">
      <c r="A59" s="1"/>
      <c r="B59" s="1"/>
      <c r="C59" s="16" t="s">
        <v>141</v>
      </c>
      <c r="D59" s="15">
        <v>20000</v>
      </c>
      <c r="E59" s="16" t="s">
        <v>141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s="45" customFormat="1" ht="27.75" customHeight="1" thickBot="1">
      <c r="A60" s="24"/>
      <c r="B60" s="24"/>
      <c r="C60" s="80" t="s">
        <v>127</v>
      </c>
      <c r="D60" s="81">
        <f>D61</f>
        <v>1794000</v>
      </c>
      <c r="E60" s="79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s="7" customFormat="1" ht="19.5" customHeight="1" thickTop="1">
      <c r="A61" s="20">
        <v>852</v>
      </c>
      <c r="B61" s="20"/>
      <c r="C61" s="61" t="s">
        <v>89</v>
      </c>
      <c r="D61" s="62">
        <f>D62</f>
        <v>1794000</v>
      </c>
      <c r="E61" s="2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s="45" customFormat="1" ht="19.5" customHeight="1">
      <c r="A62" s="24"/>
      <c r="B62" s="28">
        <v>85203</v>
      </c>
      <c r="C62" s="29" t="s">
        <v>95</v>
      </c>
      <c r="D62" s="31">
        <f>SUM(D63:D64)</f>
        <v>1794000</v>
      </c>
      <c r="E62" s="26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s="7" customFormat="1" ht="25.5" customHeight="1">
      <c r="A63" s="1"/>
      <c r="B63" s="1"/>
      <c r="C63" s="50" t="s">
        <v>146</v>
      </c>
      <c r="D63" s="63">
        <v>1769000</v>
      </c>
      <c r="E63" s="50" t="s">
        <v>139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s="7" customFormat="1" ht="28.5" customHeight="1">
      <c r="A64" s="1"/>
      <c r="B64" s="1"/>
      <c r="C64" s="8" t="s">
        <v>147</v>
      </c>
      <c r="D64" s="9">
        <v>25000</v>
      </c>
      <c r="E64" s="8" t="s">
        <v>163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5" s="110" customFormat="1" ht="23.25" customHeight="1" thickBot="1">
      <c r="A65" s="103"/>
      <c r="B65" s="103"/>
      <c r="C65" s="115" t="s">
        <v>161</v>
      </c>
      <c r="D65" s="111">
        <f>D66</f>
        <v>700000</v>
      </c>
      <c r="E65" s="112"/>
    </row>
    <row r="66" spans="1:5" s="110" customFormat="1" ht="29.25" customHeight="1" thickBot="1">
      <c r="A66" s="28"/>
      <c r="B66" s="28"/>
      <c r="C66" s="107" t="s">
        <v>138</v>
      </c>
      <c r="D66" s="113">
        <f>D67</f>
        <v>700000</v>
      </c>
      <c r="E66" s="114"/>
    </row>
    <row r="67" spans="1:34" s="7" customFormat="1" ht="19.5" customHeight="1" thickTop="1">
      <c r="A67" s="60">
        <v>921</v>
      </c>
      <c r="B67" s="60"/>
      <c r="C67" s="61" t="s">
        <v>5</v>
      </c>
      <c r="D67" s="62">
        <f>D68</f>
        <v>700000</v>
      </c>
      <c r="E67" s="62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5" s="45" customFormat="1" ht="19.5" customHeight="1">
      <c r="A68" s="24"/>
      <c r="B68" s="25">
        <v>92120</v>
      </c>
      <c r="C68" s="26" t="s">
        <v>137</v>
      </c>
      <c r="D68" s="31">
        <f>D69</f>
        <v>700000</v>
      </c>
      <c r="E68" s="31"/>
    </row>
    <row r="69" spans="1:34" s="7" customFormat="1" ht="21" customHeight="1">
      <c r="A69" s="1"/>
      <c r="B69" s="1"/>
      <c r="C69" s="16" t="s">
        <v>148</v>
      </c>
      <c r="D69" s="15">
        <v>700000</v>
      </c>
      <c r="E69" s="15" t="s">
        <v>159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5" s="106" customFormat="1" ht="32.25" customHeight="1" thickBot="1">
      <c r="A70" s="103"/>
      <c r="B70" s="103"/>
      <c r="C70" s="104" t="s">
        <v>160</v>
      </c>
      <c r="D70" s="105">
        <f>D71</f>
        <v>4295000</v>
      </c>
      <c r="E70" s="104"/>
    </row>
    <row r="71" spans="1:5" s="102" customFormat="1" ht="29.25" customHeight="1" thickBot="1">
      <c r="A71" s="28"/>
      <c r="B71" s="28"/>
      <c r="C71" s="16" t="s">
        <v>138</v>
      </c>
      <c r="D71" s="31">
        <f>D72+D75+D94+D97+D104</f>
        <v>4295000</v>
      </c>
      <c r="E71" s="29"/>
    </row>
    <row r="72" spans="1:34" s="7" customFormat="1" ht="19.5" customHeight="1" thickTop="1">
      <c r="A72" s="20">
        <v>630</v>
      </c>
      <c r="B72" s="20"/>
      <c r="C72" s="89" t="s">
        <v>17</v>
      </c>
      <c r="D72" s="90">
        <f>D73</f>
        <v>26000</v>
      </c>
      <c r="E72" s="89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s="45" customFormat="1" ht="19.5" customHeight="1">
      <c r="A73" s="24"/>
      <c r="B73" s="25">
        <v>63003</v>
      </c>
      <c r="C73" s="26" t="s">
        <v>18</v>
      </c>
      <c r="D73" s="27">
        <f>D74</f>
        <v>26000</v>
      </c>
      <c r="E73" s="25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s="7" customFormat="1" ht="19.5" customHeight="1">
      <c r="A74" s="12"/>
      <c r="B74" s="11"/>
      <c r="C74" s="10" t="s">
        <v>31</v>
      </c>
      <c r="D74" s="14">
        <v>26000</v>
      </c>
      <c r="E74" s="12" t="s">
        <v>136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s="7" customFormat="1" ht="19.5" customHeight="1">
      <c r="A75" s="60">
        <v>851</v>
      </c>
      <c r="B75" s="60"/>
      <c r="C75" s="61" t="s">
        <v>9</v>
      </c>
      <c r="D75" s="62">
        <f>D76+D79+D84</f>
        <v>1695000</v>
      </c>
      <c r="E75" s="6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s="45" customFormat="1" ht="19.5" customHeight="1">
      <c r="A76" s="24"/>
      <c r="B76" s="25">
        <v>85153</v>
      </c>
      <c r="C76" s="25" t="s">
        <v>11</v>
      </c>
      <c r="D76" s="27">
        <f>D77</f>
        <v>60000</v>
      </c>
      <c r="E76" s="25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s="7" customFormat="1" ht="25.5" customHeight="1">
      <c r="A77" s="1"/>
      <c r="B77" s="2"/>
      <c r="C77" s="34" t="s">
        <v>113</v>
      </c>
      <c r="D77" s="35">
        <f>SUM(D78:D78)</f>
        <v>60000</v>
      </c>
      <c r="E77" s="36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s="7" customFormat="1" ht="25.5" customHeight="1">
      <c r="A78" s="1"/>
      <c r="B78" s="12"/>
      <c r="C78" s="67" t="s">
        <v>134</v>
      </c>
      <c r="D78" s="15">
        <v>60000</v>
      </c>
      <c r="E78" s="67" t="s">
        <v>134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s="7" customFormat="1" ht="19.5" customHeight="1">
      <c r="A79" s="1"/>
      <c r="B79" s="28">
        <v>85154</v>
      </c>
      <c r="C79" s="29" t="s">
        <v>10</v>
      </c>
      <c r="D79" s="30">
        <f>D80</f>
        <v>1422500</v>
      </c>
      <c r="E79" s="2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s="7" customFormat="1" ht="25.5" customHeight="1">
      <c r="A80" s="1"/>
      <c r="B80" s="1"/>
      <c r="C80" s="34" t="s">
        <v>114</v>
      </c>
      <c r="D80" s="35">
        <f>SUM(D81:D83)</f>
        <v>1422500</v>
      </c>
      <c r="E80" s="34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s="7" customFormat="1" ht="25.5" customHeight="1">
      <c r="A81" s="1"/>
      <c r="B81" s="1"/>
      <c r="C81" s="17" t="s">
        <v>140</v>
      </c>
      <c r="D81" s="18">
        <v>135000</v>
      </c>
      <c r="E81" s="13" t="s">
        <v>41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s="46" customFormat="1" ht="39.75" customHeight="1">
      <c r="A82" s="12"/>
      <c r="B82" s="12"/>
      <c r="C82" s="84" t="s">
        <v>56</v>
      </c>
      <c r="D82" s="85">
        <v>593500</v>
      </c>
      <c r="E82" s="84" t="s">
        <v>151</v>
      </c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</row>
    <row r="83" spans="1:34" s="68" customFormat="1" ht="91.5" customHeight="1">
      <c r="A83" s="1"/>
      <c r="B83" s="12"/>
      <c r="C83" s="16" t="s">
        <v>143</v>
      </c>
      <c r="D83" s="15">
        <v>694000</v>
      </c>
      <c r="E83" s="16" t="s">
        <v>152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s="7" customFormat="1" ht="19.5" customHeight="1">
      <c r="A84" s="1"/>
      <c r="B84" s="28">
        <v>85195</v>
      </c>
      <c r="C84" s="28" t="s">
        <v>2</v>
      </c>
      <c r="D84" s="31">
        <f>D85</f>
        <v>212500</v>
      </c>
      <c r="E84" s="28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s="7" customFormat="1" ht="25.5" customHeight="1">
      <c r="A85" s="1"/>
      <c r="B85" s="2"/>
      <c r="C85" s="34" t="s">
        <v>125</v>
      </c>
      <c r="D85" s="35">
        <f>SUM(D86:D93)</f>
        <v>212500</v>
      </c>
      <c r="E85" s="36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s="7" customFormat="1" ht="54.75" customHeight="1">
      <c r="A86" s="1"/>
      <c r="B86" s="1"/>
      <c r="C86" s="39" t="s">
        <v>144</v>
      </c>
      <c r="D86" s="37">
        <v>25000</v>
      </c>
      <c r="E86" s="38" t="s">
        <v>34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s="46" customFormat="1" ht="25.5" customHeight="1">
      <c r="A87" s="1"/>
      <c r="B87" s="1"/>
      <c r="C87" s="32" t="s">
        <v>59</v>
      </c>
      <c r="D87" s="9">
        <v>84000</v>
      </c>
      <c r="E87" s="8" t="s">
        <v>34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s="46" customFormat="1" ht="25.5" customHeight="1">
      <c r="A88" s="1"/>
      <c r="B88" s="1"/>
      <c r="C88" s="40" t="s">
        <v>60</v>
      </c>
      <c r="D88" s="18">
        <v>36000</v>
      </c>
      <c r="E88" s="17" t="s">
        <v>52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s="46" customFormat="1" ht="51" customHeight="1">
      <c r="A89" s="1"/>
      <c r="B89" s="1"/>
      <c r="C89" s="32" t="s">
        <v>170</v>
      </c>
      <c r="D89" s="9">
        <v>12000</v>
      </c>
      <c r="E89" s="8" t="s">
        <v>128</v>
      </c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</row>
    <row r="90" spans="1:34" s="46" customFormat="1" ht="65.25" customHeight="1">
      <c r="A90" s="1"/>
      <c r="B90" s="1"/>
      <c r="C90" s="32" t="s">
        <v>145</v>
      </c>
      <c r="D90" s="9">
        <v>8500</v>
      </c>
      <c r="E90" s="8" t="s">
        <v>54</v>
      </c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</row>
    <row r="91" spans="1:34" s="7" customFormat="1" ht="30" customHeight="1">
      <c r="A91" s="1"/>
      <c r="B91" s="1"/>
      <c r="C91" s="17" t="s">
        <v>35</v>
      </c>
      <c r="D91" s="18">
        <v>17000</v>
      </c>
      <c r="E91" s="17" t="s">
        <v>153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s="7" customFormat="1" ht="22.5" customHeight="1">
      <c r="A92" s="1"/>
      <c r="B92" s="1"/>
      <c r="C92" s="40" t="s">
        <v>36</v>
      </c>
      <c r="D92" s="18">
        <v>20000</v>
      </c>
      <c r="E92" s="17" t="s">
        <v>40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s="7" customFormat="1" ht="29.25" customHeight="1">
      <c r="A93" s="12"/>
      <c r="B93" s="12"/>
      <c r="C93" s="117" t="s">
        <v>37</v>
      </c>
      <c r="D93" s="85">
        <v>10000</v>
      </c>
      <c r="E93" s="16" t="s">
        <v>40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s="7" customFormat="1" ht="19.5" customHeight="1">
      <c r="A94" s="60">
        <v>854</v>
      </c>
      <c r="B94" s="60"/>
      <c r="C94" s="61" t="s">
        <v>19</v>
      </c>
      <c r="D94" s="72">
        <f>D95</f>
        <v>70000</v>
      </c>
      <c r="E94" s="6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s="45" customFormat="1" ht="26.25" customHeight="1">
      <c r="A95" s="24"/>
      <c r="B95" s="87">
        <v>85412</v>
      </c>
      <c r="C95" s="29" t="s">
        <v>105</v>
      </c>
      <c r="D95" s="88">
        <f>D96</f>
        <v>70000</v>
      </c>
      <c r="E95" s="28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s="47" customFormat="1" ht="24" customHeight="1">
      <c r="A96" s="28"/>
      <c r="B96" s="87"/>
      <c r="C96" s="16" t="s">
        <v>109</v>
      </c>
      <c r="D96" s="91">
        <v>70000</v>
      </c>
      <c r="E96" s="16" t="s">
        <v>154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s="7" customFormat="1" ht="19.5" customHeight="1">
      <c r="A97" s="60">
        <v>921</v>
      </c>
      <c r="B97" s="60"/>
      <c r="C97" s="61" t="s">
        <v>5</v>
      </c>
      <c r="D97" s="62">
        <f>D98</f>
        <v>457000</v>
      </c>
      <c r="E97" s="62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7" customFormat="1" ht="19.5" customHeight="1">
      <c r="A98" s="1"/>
      <c r="B98" s="28">
        <v>92105</v>
      </c>
      <c r="C98" s="29" t="s">
        <v>6</v>
      </c>
      <c r="D98" s="30">
        <f>D99</f>
        <v>457000</v>
      </c>
      <c r="E98" s="3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5" s="46" customFormat="1" ht="19.5" customHeight="1">
      <c r="A99" s="1"/>
      <c r="B99" s="1"/>
      <c r="C99" s="34" t="s">
        <v>119</v>
      </c>
      <c r="D99" s="124">
        <f>SUM(D100:D103)</f>
        <v>457000</v>
      </c>
      <c r="E99" s="35"/>
    </row>
    <row r="100" spans="1:34" s="46" customFormat="1" ht="19.5" customHeight="1">
      <c r="A100" s="1"/>
      <c r="B100" s="1"/>
      <c r="C100" s="17" t="s">
        <v>7</v>
      </c>
      <c r="D100" s="18">
        <v>382000</v>
      </c>
      <c r="E100" s="18" t="s">
        <v>23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s="46" customFormat="1" ht="19.5" customHeight="1">
      <c r="A101" s="1"/>
      <c r="B101" s="1"/>
      <c r="C101" s="8" t="s">
        <v>120</v>
      </c>
      <c r="D101" s="9">
        <v>20000</v>
      </c>
      <c r="E101" s="9" t="s">
        <v>23</v>
      </c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</row>
    <row r="102" spans="1:34" s="7" customFormat="1" ht="19.5" customHeight="1">
      <c r="A102" s="12"/>
      <c r="B102" s="12"/>
      <c r="C102" s="16" t="s">
        <v>126</v>
      </c>
      <c r="D102" s="15">
        <v>20000</v>
      </c>
      <c r="E102" s="15" t="s">
        <v>23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s="7" customFormat="1" ht="19.5" customHeight="1">
      <c r="A103" s="12"/>
      <c r="B103" s="12"/>
      <c r="C103" s="16" t="s">
        <v>70</v>
      </c>
      <c r="D103" s="15">
        <v>35000</v>
      </c>
      <c r="E103" s="15" t="s">
        <v>23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s="7" customFormat="1" ht="19.5" customHeight="1">
      <c r="A104" s="60">
        <v>926</v>
      </c>
      <c r="B104" s="60"/>
      <c r="C104" s="61" t="s">
        <v>12</v>
      </c>
      <c r="D104" s="62">
        <f>D105+D107</f>
        <v>2047000</v>
      </c>
      <c r="E104" s="6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s="7" customFormat="1" ht="19.5" customHeight="1">
      <c r="A105" s="1"/>
      <c r="B105" s="25">
        <v>92601</v>
      </c>
      <c r="C105" s="25" t="s">
        <v>13</v>
      </c>
      <c r="D105" s="27">
        <f>D106</f>
        <v>206000</v>
      </c>
      <c r="E105" s="2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s="7" customFormat="1" ht="53.25" customHeight="1">
      <c r="A106" s="1"/>
      <c r="B106" s="11"/>
      <c r="C106" s="10" t="s">
        <v>155</v>
      </c>
      <c r="D106" s="125">
        <v>206000</v>
      </c>
      <c r="E106" s="126" t="s">
        <v>24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s="7" customFormat="1" ht="19.5" customHeight="1">
      <c r="A107" s="1"/>
      <c r="B107" s="28">
        <v>92605</v>
      </c>
      <c r="C107" s="29" t="s">
        <v>15</v>
      </c>
      <c r="D107" s="31">
        <f>SUM(D108:D110)</f>
        <v>1841000</v>
      </c>
      <c r="E107" s="28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s="7" customFormat="1" ht="19.5" customHeight="1">
      <c r="A108" s="1"/>
      <c r="B108" s="2"/>
      <c r="C108" s="2" t="s">
        <v>135</v>
      </c>
      <c r="D108" s="92">
        <v>921000</v>
      </c>
      <c r="E108" s="93" t="s">
        <v>168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s="7" customFormat="1" ht="19.5" customHeight="1">
      <c r="A109" s="1"/>
      <c r="B109" s="1"/>
      <c r="C109" s="8" t="s">
        <v>133</v>
      </c>
      <c r="D109" s="9">
        <v>890000</v>
      </c>
      <c r="E109" s="8" t="s">
        <v>169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s="7" customFormat="1" ht="25.5">
      <c r="A110" s="12"/>
      <c r="B110" s="12"/>
      <c r="C110" s="16" t="s">
        <v>164</v>
      </c>
      <c r="D110" s="15">
        <v>30000</v>
      </c>
      <c r="E110" s="16" t="s">
        <v>168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</sheetData>
  <printOptions horizontalCentered="1"/>
  <pageMargins left="0.5905511811023623" right="0.5905511811023623" top="0.59" bottom="0.56" header="0.5118110236220472" footer="0.43"/>
  <pageSetup firstPageNumber="66" useFirstPageNumber="1" horizontalDpi="600" verticalDpi="6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="75" zoomScaleNormal="75" workbookViewId="0" topLeftCell="A1">
      <selection activeCell="C12" sqref="C12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55.375" style="0" customWidth="1"/>
    <col min="4" max="4" width="19.125" style="0" customWidth="1"/>
    <col min="5" max="5" width="55.875" style="0" customWidth="1"/>
  </cols>
  <sheetData>
    <row r="1" ht="14.25">
      <c r="E1" s="54" t="s">
        <v>30</v>
      </c>
    </row>
    <row r="2" ht="14.25">
      <c r="E2" s="54" t="s">
        <v>27</v>
      </c>
    </row>
    <row r="3" spans="1:18" s="44" customFormat="1" ht="17.25" customHeight="1">
      <c r="A3" s="43" t="s">
        <v>25</v>
      </c>
      <c r="E3" s="54" t="s">
        <v>66</v>
      </c>
      <c r="F3"/>
      <c r="G3"/>
      <c r="H3"/>
      <c r="I3"/>
      <c r="J3"/>
      <c r="K3"/>
      <c r="L3"/>
      <c r="M3"/>
      <c r="N3"/>
      <c r="O3"/>
      <c r="P3"/>
      <c r="Q3"/>
      <c r="R3"/>
    </row>
    <row r="4" spans="1:18" s="44" customFormat="1" ht="17.25" customHeight="1">
      <c r="A4" s="43" t="s">
        <v>65</v>
      </c>
      <c r="E4" s="54" t="s">
        <v>28</v>
      </c>
      <c r="F4"/>
      <c r="G4"/>
      <c r="H4"/>
      <c r="I4"/>
      <c r="J4"/>
      <c r="K4"/>
      <c r="L4"/>
      <c r="M4"/>
      <c r="N4"/>
      <c r="O4"/>
      <c r="P4"/>
      <c r="Q4"/>
      <c r="R4"/>
    </row>
    <row r="5" ht="13.5" thickBot="1">
      <c r="E5" s="6" t="s">
        <v>26</v>
      </c>
    </row>
    <row r="6" spans="1:18" s="7" customFormat="1" ht="43.5" customHeight="1" thickBot="1" thickTop="1">
      <c r="A6" s="4" t="s">
        <v>0</v>
      </c>
      <c r="B6" s="5" t="s">
        <v>1</v>
      </c>
      <c r="C6" s="5" t="s">
        <v>3</v>
      </c>
      <c r="D6" s="3" t="s">
        <v>71</v>
      </c>
      <c r="E6" s="3" t="s">
        <v>4</v>
      </c>
      <c r="F6"/>
      <c r="G6"/>
      <c r="H6"/>
      <c r="I6"/>
      <c r="J6"/>
      <c r="K6"/>
      <c r="L6"/>
      <c r="M6"/>
      <c r="N6"/>
      <c r="O6"/>
      <c r="P6"/>
      <c r="Q6"/>
      <c r="R6"/>
    </row>
    <row r="7" spans="1:18" s="7" customFormat="1" ht="12" customHeight="1" thickBot="1" thickTop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/>
      <c r="G7"/>
      <c r="H7"/>
      <c r="I7"/>
      <c r="J7"/>
      <c r="K7"/>
      <c r="L7"/>
      <c r="M7"/>
      <c r="N7"/>
      <c r="O7"/>
      <c r="P7"/>
      <c r="Q7"/>
      <c r="R7"/>
    </row>
    <row r="8" spans="1:18" s="7" customFormat="1" ht="21" customHeight="1" thickTop="1">
      <c r="A8" s="1"/>
      <c r="B8" s="1"/>
      <c r="C8" s="52" t="s">
        <v>20</v>
      </c>
      <c r="D8" s="53">
        <f>D9+D12+D35+D42+D48</f>
        <v>3488000</v>
      </c>
      <c r="E8" s="19"/>
      <c r="F8"/>
      <c r="G8"/>
      <c r="H8"/>
      <c r="I8"/>
      <c r="J8"/>
      <c r="K8"/>
      <c r="L8"/>
      <c r="M8"/>
      <c r="N8"/>
      <c r="O8"/>
      <c r="P8"/>
      <c r="Q8"/>
      <c r="R8"/>
    </row>
    <row r="9" spans="1:18" s="7" customFormat="1" ht="18.75" customHeight="1">
      <c r="A9" s="20">
        <v>630</v>
      </c>
      <c r="B9" s="20"/>
      <c r="C9" s="21" t="s">
        <v>17</v>
      </c>
      <c r="D9" s="23">
        <f>D10</f>
        <v>50000</v>
      </c>
      <c r="E9" s="21"/>
      <c r="F9"/>
      <c r="G9"/>
      <c r="H9"/>
      <c r="I9"/>
      <c r="J9"/>
      <c r="K9"/>
      <c r="L9"/>
      <c r="M9"/>
      <c r="N9"/>
      <c r="O9"/>
      <c r="P9"/>
      <c r="Q9"/>
      <c r="R9"/>
    </row>
    <row r="10" spans="1:18" s="45" customFormat="1" ht="20.25" customHeight="1">
      <c r="A10" s="24"/>
      <c r="B10" s="25">
        <v>63003</v>
      </c>
      <c r="C10" s="26" t="s">
        <v>18</v>
      </c>
      <c r="D10" s="27">
        <f>D11</f>
        <v>50000</v>
      </c>
      <c r="E10" s="25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s="7" customFormat="1" ht="20.25" customHeight="1">
      <c r="A11" s="1"/>
      <c r="B11" s="2"/>
      <c r="C11" s="34" t="s">
        <v>31</v>
      </c>
      <c r="D11" s="35">
        <v>50000</v>
      </c>
      <c r="E11" s="33" t="s">
        <v>21</v>
      </c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s="7" customFormat="1" ht="19.5" customHeight="1">
      <c r="A12" s="20">
        <v>851</v>
      </c>
      <c r="B12" s="20"/>
      <c r="C12" s="21" t="s">
        <v>9</v>
      </c>
      <c r="D12" s="22">
        <f>D13+D19+D25</f>
        <v>1767000</v>
      </c>
      <c r="E12" s="21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45" customFormat="1" ht="22.5" customHeight="1">
      <c r="A13" s="24"/>
      <c r="B13" s="25">
        <v>85153</v>
      </c>
      <c r="C13" s="25" t="s">
        <v>11</v>
      </c>
      <c r="D13" s="27">
        <f>D14</f>
        <v>51000</v>
      </c>
      <c r="E13" s="25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s="7" customFormat="1" ht="27" customHeight="1">
      <c r="A14" s="1"/>
      <c r="B14" s="2"/>
      <c r="C14" s="34" t="s">
        <v>50</v>
      </c>
      <c r="D14" s="35">
        <f>SUM(D15:D18)</f>
        <v>51000</v>
      </c>
      <c r="E14" s="36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s="7" customFormat="1" ht="22.5" customHeight="1">
      <c r="A15" s="1"/>
      <c r="B15" s="1"/>
      <c r="C15" s="17" t="s">
        <v>32</v>
      </c>
      <c r="D15" s="18">
        <v>10000</v>
      </c>
      <c r="E15" s="33" t="s">
        <v>42</v>
      </c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s="7" customFormat="1" ht="25.5" customHeight="1">
      <c r="A16" s="1"/>
      <c r="B16" s="1"/>
      <c r="C16" s="8" t="s">
        <v>55</v>
      </c>
      <c r="D16" s="9">
        <v>25000</v>
      </c>
      <c r="E16" s="8" t="s">
        <v>43</v>
      </c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s="7" customFormat="1" ht="25.5" customHeight="1">
      <c r="A17" s="1"/>
      <c r="B17" s="1"/>
      <c r="C17" s="8" t="s">
        <v>61</v>
      </c>
      <c r="D17" s="9">
        <v>8000</v>
      </c>
      <c r="E17" s="64" t="s">
        <v>22</v>
      </c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7" customFormat="1" ht="39.75" customHeight="1">
      <c r="A18" s="1"/>
      <c r="B18" s="12"/>
      <c r="C18" s="16" t="s">
        <v>67</v>
      </c>
      <c r="D18" s="15">
        <v>8000</v>
      </c>
      <c r="E18" s="16" t="s">
        <v>46</v>
      </c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s="7" customFormat="1" ht="23.25" customHeight="1">
      <c r="A19" s="1"/>
      <c r="B19" s="28">
        <v>85154</v>
      </c>
      <c r="C19" s="29" t="s">
        <v>10</v>
      </c>
      <c r="D19" s="30">
        <f>D20</f>
        <v>1455000</v>
      </c>
      <c r="E19" s="2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s="7" customFormat="1" ht="28.5" customHeight="1">
      <c r="A20" s="1"/>
      <c r="B20" s="1"/>
      <c r="C20" s="34" t="s">
        <v>62</v>
      </c>
      <c r="D20" s="35">
        <f>SUM(D21:D24)</f>
        <v>1455000</v>
      </c>
      <c r="E20" s="34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s="7" customFormat="1" ht="25.5">
      <c r="A21" s="1"/>
      <c r="B21" s="1"/>
      <c r="C21" s="17" t="s">
        <v>44</v>
      </c>
      <c r="D21" s="18">
        <v>490000</v>
      </c>
      <c r="E21" s="13" t="s">
        <v>41</v>
      </c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s="46" customFormat="1" ht="39.75" customHeight="1">
      <c r="A22" s="1"/>
      <c r="B22" s="1"/>
      <c r="C22" s="8" t="s">
        <v>56</v>
      </c>
      <c r="D22" s="9">
        <v>500000</v>
      </c>
      <c r="E22" s="8" t="s">
        <v>57</v>
      </c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s="46" customFormat="1" ht="25.5" customHeight="1">
      <c r="A23" s="12"/>
      <c r="B23" s="12"/>
      <c r="C23" s="16" t="s">
        <v>45</v>
      </c>
      <c r="D23" s="15">
        <v>440000</v>
      </c>
      <c r="E23" s="16" t="s">
        <v>51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s="46" customFormat="1" ht="37.5" customHeight="1">
      <c r="A24" s="1"/>
      <c r="B24" s="12"/>
      <c r="C24" s="67" t="s">
        <v>58</v>
      </c>
      <c r="D24" s="15">
        <v>25000</v>
      </c>
      <c r="E24" s="16" t="s">
        <v>46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s="7" customFormat="1" ht="22.5" customHeight="1">
      <c r="A25" s="1"/>
      <c r="B25" s="28">
        <v>85195</v>
      </c>
      <c r="C25" s="28" t="s">
        <v>2</v>
      </c>
      <c r="D25" s="31">
        <f>D26</f>
        <v>261000</v>
      </c>
      <c r="E25" s="28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s="7" customFormat="1" ht="24.75" customHeight="1">
      <c r="A26" s="1"/>
      <c r="B26" s="2"/>
      <c r="C26" s="34" t="s">
        <v>33</v>
      </c>
      <c r="D26" s="35">
        <f>SUM(D27:D34)</f>
        <v>261000</v>
      </c>
      <c r="E26" s="3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s="7" customFormat="1" ht="40.5" customHeight="1">
      <c r="A27" s="1"/>
      <c r="B27" s="1"/>
      <c r="C27" s="39" t="s">
        <v>68</v>
      </c>
      <c r="D27" s="37">
        <v>25000</v>
      </c>
      <c r="E27" s="38" t="s">
        <v>34</v>
      </c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s="7" customFormat="1" ht="28.5" customHeight="1">
      <c r="A28" s="1"/>
      <c r="B28" s="1"/>
      <c r="C28" s="32" t="s">
        <v>59</v>
      </c>
      <c r="D28" s="9">
        <v>140000</v>
      </c>
      <c r="E28" s="17" t="s">
        <v>34</v>
      </c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s="7" customFormat="1" ht="25.5" customHeight="1">
      <c r="A29" s="1"/>
      <c r="B29" s="1"/>
      <c r="C29" s="32" t="s">
        <v>60</v>
      </c>
      <c r="D29" s="9">
        <v>32000</v>
      </c>
      <c r="E29" s="17" t="s">
        <v>52</v>
      </c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s="7" customFormat="1" ht="51" customHeight="1">
      <c r="A30" s="1"/>
      <c r="B30" s="1"/>
      <c r="C30" s="32" t="s">
        <v>53</v>
      </c>
      <c r="D30" s="9">
        <v>12000</v>
      </c>
      <c r="E30" s="8" t="s">
        <v>63</v>
      </c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s="7" customFormat="1" ht="65.25" customHeight="1">
      <c r="A31" s="1"/>
      <c r="B31" s="1"/>
      <c r="C31" s="32" t="s">
        <v>69</v>
      </c>
      <c r="D31" s="9">
        <v>10000</v>
      </c>
      <c r="E31" s="8" t="s">
        <v>54</v>
      </c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s="7" customFormat="1" ht="39" customHeight="1">
      <c r="A32" s="1"/>
      <c r="B32" s="1"/>
      <c r="C32" s="8" t="s">
        <v>35</v>
      </c>
      <c r="D32" s="9">
        <v>20000</v>
      </c>
      <c r="E32" s="8" t="s">
        <v>39</v>
      </c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s="7" customFormat="1" ht="24" customHeight="1">
      <c r="A33" s="1"/>
      <c r="B33" s="1"/>
      <c r="C33" s="40" t="s">
        <v>36</v>
      </c>
      <c r="D33" s="18">
        <v>12000</v>
      </c>
      <c r="E33" s="17" t="s">
        <v>40</v>
      </c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s="7" customFormat="1" ht="29.25" customHeight="1">
      <c r="A34" s="1"/>
      <c r="B34" s="1"/>
      <c r="C34" s="32" t="s">
        <v>37</v>
      </c>
      <c r="D34" s="9">
        <v>10000</v>
      </c>
      <c r="E34" s="17" t="s">
        <v>40</v>
      </c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s="7" customFormat="1" ht="21" customHeight="1">
      <c r="A35" s="20">
        <v>854</v>
      </c>
      <c r="B35" s="20"/>
      <c r="C35" s="21" t="s">
        <v>19</v>
      </c>
      <c r="D35" s="23">
        <f>D36</f>
        <v>140000</v>
      </c>
      <c r="E35" s="21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s="45" customFormat="1" ht="30" customHeight="1">
      <c r="A36" s="24"/>
      <c r="B36" s="41">
        <v>85412</v>
      </c>
      <c r="C36" s="26" t="s">
        <v>47</v>
      </c>
      <c r="D36" s="42">
        <f>SUM(D37:D38)</f>
        <v>140000</v>
      </c>
      <c r="E36" s="25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s="47" customFormat="1" ht="28.5" customHeight="1">
      <c r="A37" s="24"/>
      <c r="B37" s="49"/>
      <c r="C37" s="50" t="s">
        <v>38</v>
      </c>
      <c r="D37" s="51">
        <v>110000</v>
      </c>
      <c r="E37" s="50" t="s">
        <v>64</v>
      </c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s="7" customFormat="1" ht="27" customHeight="1">
      <c r="A38" s="1"/>
      <c r="B38" s="1"/>
      <c r="C38" s="65" t="s">
        <v>48</v>
      </c>
      <c r="D38" s="66">
        <v>30000</v>
      </c>
      <c r="E38" s="65" t="s">
        <v>64</v>
      </c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3:18" s="56" customFormat="1" ht="19.5" customHeight="1">
      <c r="C39" s="58"/>
      <c r="D39" s="57"/>
      <c r="E39" s="58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3:18" s="68" customFormat="1" ht="19.5" customHeight="1">
      <c r="C40" s="69"/>
      <c r="D40" s="70"/>
      <c r="E40" s="69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3:18" s="68" customFormat="1" ht="19.5" customHeight="1">
      <c r="C41" s="69"/>
      <c r="D41" s="70"/>
      <c r="E41" s="69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 s="7" customFormat="1" ht="22.5" customHeight="1">
      <c r="A42" s="60">
        <v>921</v>
      </c>
      <c r="B42" s="60"/>
      <c r="C42" s="61" t="s">
        <v>5</v>
      </c>
      <c r="D42" s="62">
        <f>D43</f>
        <v>630000</v>
      </c>
      <c r="E42" s="6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s="7" customFormat="1" ht="20.25" customHeight="1">
      <c r="A43" s="1"/>
      <c r="B43" s="28">
        <v>92105</v>
      </c>
      <c r="C43" s="29" t="s">
        <v>6</v>
      </c>
      <c r="D43" s="30">
        <f>SUM(D44:D47)</f>
        <v>630000</v>
      </c>
      <c r="E43" s="31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s="46" customFormat="1" ht="16.5" customHeight="1">
      <c r="A44" s="1"/>
      <c r="B44" s="1"/>
      <c r="C44" s="50" t="s">
        <v>7</v>
      </c>
      <c r="D44" s="63">
        <v>370000</v>
      </c>
      <c r="E44" s="63" t="s">
        <v>23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s="46" customFormat="1" ht="17.25" customHeight="1">
      <c r="A45" s="1"/>
      <c r="B45" s="1"/>
      <c r="C45" s="8" t="s">
        <v>8</v>
      </c>
      <c r="D45" s="9">
        <v>130000</v>
      </c>
      <c r="E45" s="9" t="s">
        <v>23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s="7" customFormat="1" ht="18.75" customHeight="1">
      <c r="A46" s="1"/>
      <c r="B46" s="1"/>
      <c r="C46" s="17" t="s">
        <v>49</v>
      </c>
      <c r="D46" s="18">
        <v>100000</v>
      </c>
      <c r="E46" s="18" t="s">
        <v>23</v>
      </c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s="7" customFormat="1" ht="18.75" customHeight="1">
      <c r="A47" s="1"/>
      <c r="B47" s="1"/>
      <c r="C47" s="65" t="s">
        <v>70</v>
      </c>
      <c r="D47" s="66">
        <v>30000</v>
      </c>
      <c r="E47" s="18" t="s">
        <v>23</v>
      </c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s="7" customFormat="1" ht="21" customHeight="1">
      <c r="A48" s="20">
        <v>926</v>
      </c>
      <c r="B48" s="20"/>
      <c r="C48" s="21" t="s">
        <v>12</v>
      </c>
      <c r="D48" s="22">
        <f>D49+D51</f>
        <v>901000</v>
      </c>
      <c r="E48" s="21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s="7" customFormat="1" ht="21.75" customHeight="1">
      <c r="A49" s="1"/>
      <c r="B49" s="25">
        <v>92601</v>
      </c>
      <c r="C49" s="25" t="s">
        <v>13</v>
      </c>
      <c r="D49" s="27">
        <f>D50</f>
        <v>206000</v>
      </c>
      <c r="E49" s="25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s="7" customFormat="1" ht="18.75" customHeight="1">
      <c r="A50" s="1"/>
      <c r="B50" s="11"/>
      <c r="C50" s="11" t="s">
        <v>14</v>
      </c>
      <c r="D50" s="14">
        <v>206000</v>
      </c>
      <c r="E50" s="11" t="s">
        <v>24</v>
      </c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7" customFormat="1" ht="19.5" customHeight="1">
      <c r="A51" s="1"/>
      <c r="B51" s="25">
        <v>92605</v>
      </c>
      <c r="C51" s="26" t="s">
        <v>15</v>
      </c>
      <c r="D51" s="27">
        <f>D52</f>
        <v>695000</v>
      </c>
      <c r="E51" s="25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s="7" customFormat="1" ht="18" customHeight="1">
      <c r="A52" s="12"/>
      <c r="B52" s="11"/>
      <c r="C52" s="11" t="s">
        <v>16</v>
      </c>
      <c r="D52" s="14">
        <v>695000</v>
      </c>
      <c r="E52" s="10" t="s">
        <v>29</v>
      </c>
      <c r="F52"/>
      <c r="G52"/>
      <c r="H52"/>
      <c r="I52"/>
      <c r="J52"/>
      <c r="K52"/>
      <c r="L52"/>
      <c r="M52"/>
      <c r="N52"/>
      <c r="O52"/>
      <c r="P52"/>
      <c r="Q52"/>
      <c r="R5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2006-01-04T07:09:28Z</cp:lastPrinted>
  <dcterms:created xsi:type="dcterms:W3CDTF">2000-10-16T12:51:24Z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