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inwest" sheetId="1" r:id="rId1"/>
    <sheet name="planfinansowy" sheetId="2" r:id="rId2"/>
  </sheets>
  <definedNames>
    <definedName name="_xlnm.Print_Area" localSheetId="0">'inwest'!$A:$IV</definedName>
    <definedName name="_xlnm.Print_Titles" localSheetId="1">'planfinansowy'!$9:$10</definedName>
  </definedNames>
  <calcPr fullCalcOnLoad="1"/>
</workbook>
</file>

<file path=xl/sharedStrings.xml><?xml version="1.0" encoding="utf-8"?>
<sst xmlns="http://schemas.openxmlformats.org/spreadsheetml/2006/main" count="106" uniqueCount="86">
  <si>
    <t xml:space="preserve">Lp. </t>
  </si>
  <si>
    <t>Termin realizacji</t>
  </si>
  <si>
    <t>w złotych</t>
  </si>
  <si>
    <t>Wyszczególnienie</t>
  </si>
  <si>
    <t>Plan</t>
  </si>
  <si>
    <t xml:space="preserve">                       nie wygasają z upływem roku budżetowego</t>
  </si>
  <si>
    <t>Ogółem</t>
  </si>
  <si>
    <t>Dział</t>
  </si>
  <si>
    <t>Rady Miasta Lublin</t>
  </si>
  <si>
    <t>wydatki majątkowe</t>
  </si>
  <si>
    <t>Kwota w złotych</t>
  </si>
  <si>
    <t>Załącznik nr 1</t>
  </si>
  <si>
    <t>Oświata i wychowanie</t>
  </si>
  <si>
    <t>Załącznik nr 2</t>
  </si>
  <si>
    <t>wydatki remontowe</t>
  </si>
  <si>
    <t xml:space="preserve">   Nazwa: działu, rozdziału, zadania </t>
  </si>
  <si>
    <t>3.</t>
  </si>
  <si>
    <t>Rozdz.</t>
  </si>
  <si>
    <t>4.</t>
  </si>
  <si>
    <t>Pomoc społeczna</t>
  </si>
  <si>
    <t>Placówki opiekuńczo-wychowawcze</t>
  </si>
  <si>
    <t>planowane wydatki majątkowe</t>
  </si>
  <si>
    <t>5.</t>
  </si>
  <si>
    <t>do uchwały nr</t>
  </si>
  <si>
    <t xml:space="preserve">z dnia </t>
  </si>
  <si>
    <t xml:space="preserve">do uchwały nr </t>
  </si>
  <si>
    <t>31 marca 2007 r.</t>
  </si>
  <si>
    <t xml:space="preserve">termomodenizacje obiektów,  z tego: </t>
  </si>
  <si>
    <t>30 czerwca 2007 r.</t>
  </si>
  <si>
    <t>modernizacja DPS im. W. Michelisowej</t>
  </si>
  <si>
    <t>Szkoły podstawowe</t>
  </si>
  <si>
    <t>Domy pomocy społecznej</t>
  </si>
  <si>
    <t>Przedszkola</t>
  </si>
  <si>
    <t>Administracja publiczna</t>
  </si>
  <si>
    <t>Urzędy miast i miast na prawach powiatu</t>
  </si>
  <si>
    <t>1.</t>
  </si>
  <si>
    <t>31 sierpnia 2007 r.</t>
  </si>
  <si>
    <t>Kultura i ochrona dziedzictwa narodowego</t>
  </si>
  <si>
    <t>Ochrona zabytków i opieka nad zabytkami</t>
  </si>
  <si>
    <t>6.</t>
  </si>
  <si>
    <t>Kultura fizyczna i sport</t>
  </si>
  <si>
    <t>Instytucje kultury fizycznej</t>
  </si>
  <si>
    <t>ścieżka rowerowa wokół Zalewu Zemborzyckiego</t>
  </si>
  <si>
    <t xml:space="preserve">integracja systemów teleinformatycznych w UM
i jednostkach organizacyjnych </t>
  </si>
  <si>
    <t>Miejska Szerokopasmowa Sieć Teleinformatyczna</t>
  </si>
  <si>
    <t>inwestycje, z tego:</t>
  </si>
  <si>
    <t xml:space="preserve">2. </t>
  </si>
  <si>
    <t>wprowadzenie Elektronicznego Systemu Obiegu Dokumentów i informatyzacja Biura Obsługi Mieszkańców</t>
  </si>
  <si>
    <t>7.</t>
  </si>
  <si>
    <t>8.</t>
  </si>
  <si>
    <t>9.</t>
  </si>
  <si>
    <t>31 maja 2007 r.</t>
  </si>
  <si>
    <t>5.1</t>
  </si>
  <si>
    <t>5.2</t>
  </si>
  <si>
    <t xml:space="preserve">integracja systemów teleinformatycznych w Urzędzie Miasta Lublin i jednostkach organizacyjnych </t>
  </si>
  <si>
    <t>Gospodarka komunalna i ochrona środowiska</t>
  </si>
  <si>
    <t>10.</t>
  </si>
  <si>
    <t>11.</t>
  </si>
  <si>
    <t>fontanna na Placu Litewskim</t>
  </si>
  <si>
    <t>31 października 2007 r.</t>
  </si>
  <si>
    <t>Gospodarka ściekowa i ochrona wód</t>
  </si>
  <si>
    <t xml:space="preserve">       Plan finansowy wydatków budżetu miasta, które w 2006 roku </t>
  </si>
  <si>
    <t>w tym:</t>
  </si>
  <si>
    <t>modernizacje budynków (obiekt przy ul. Świętoduskiej 3)</t>
  </si>
  <si>
    <t>termomodernizacje obiektów (Szkoła Podstawowa nr 43)</t>
  </si>
  <si>
    <t>modernizacje obiektów (Przedszkole nr 5)</t>
  </si>
  <si>
    <t>termomodernizacje obiektów (kompleks budynków Państwowych Szkół Budownictwa i Geodezji, Zespół Szkół Chemicznych i Przemysłu Spożywczego)</t>
  </si>
  <si>
    <t>modernizacje i termomodernizacje obiektów (modernizacja budynku Zespołu Placówek Opiekuńczo-Wychowawczych "Pogodny Dom")</t>
  </si>
  <si>
    <t>Ochrona zdrowia</t>
  </si>
  <si>
    <t>Przeciwdziałanie alkoholizmowi</t>
  </si>
  <si>
    <t>dotacja dla MOSiR "Bystrzyca", z tego:</t>
  </si>
  <si>
    <t>inwestycje (ścieżka rowerowa wokół Zalewu Zemborzyckiego)</t>
  </si>
  <si>
    <t>dotacja celowa na prace konserwatorskie, restauratorskie 
i roboty budowlane zabytków (remont Bazyliki 
oo. Dominikanów)</t>
  </si>
  <si>
    <t>oświetlenie ulic 
(oświetlenie ciągów pieszych w rejonie: ulic Kiwerskiego/Wołyńska/Kalinowszczyzna, skweru przy ulicach Czwartek i Szkolnej oraz Łabędziej, 
w wąwozie przy ul. Junoszy oraz przejścia podziemnego pod ul. Jana Pawła II)</t>
  </si>
  <si>
    <t>Oświetlenie ulic placów i dróg</t>
  </si>
  <si>
    <t xml:space="preserve">Wykaz planowanych wydatków budżetu miasta, </t>
  </si>
  <si>
    <t>które w 2006 roku nie wygasają z upływem roku budżetowego</t>
  </si>
  <si>
    <t>planowane wydatki bieżące</t>
  </si>
  <si>
    <t>2.</t>
  </si>
  <si>
    <t>Szkoła Podstawowa nr 43</t>
  </si>
  <si>
    <t xml:space="preserve">Państwowe Szkoły Budownictwa i Geodezji, Zespół Szkół Chemicznych i Przemysłu Spożywczego </t>
  </si>
  <si>
    <t>modernizacja budynku Zespołu Placówek Opiekuńczo-Wychowawczych "Pogodny Dom"</t>
  </si>
  <si>
    <t>dotacja celowa na prace konserwatorskie, restauratorskie i roboty budowlane zabytków (remont Bazyliki 
oo. Dominikanów)</t>
  </si>
  <si>
    <t>zadania realizowane w ramach Gminnego Programu Profilaktyki i Rozwiązywania Problemów Alkoholowych</t>
  </si>
  <si>
    <t>modernizacje obiektów - Przedszkole nr 5</t>
  </si>
  <si>
    <t>Szkoły zawodowe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</si>
</sst>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i/>
      <sz val="10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hair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3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2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5" xfId="0" applyFont="1" applyBorder="1" applyAlignment="1">
      <alignment horizontal="center"/>
    </xf>
    <xf numFmtId="3" fontId="0" fillId="0" borderId="1" xfId="0" applyNumberFormat="1" applyFont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3" fontId="2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2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wrapText="1"/>
    </xf>
    <xf numFmtId="3" fontId="0" fillId="0" borderId="2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3" fontId="0" fillId="0" borderId="6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3" borderId="1" xfId="0" applyNumberFormat="1" applyFont="1" applyFill="1" applyBorder="1" applyAlignment="1">
      <alignment vertical="top"/>
    </xf>
    <xf numFmtId="3" fontId="0" fillId="0" borderId="15" xfId="0" applyNumberFormat="1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3" fontId="0" fillId="0" borderId="5" xfId="0" applyNumberFormat="1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3" fontId="10" fillId="0" borderId="14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9" sqref="I9"/>
    </sheetView>
  </sheetViews>
  <sheetFormatPr defaultColWidth="9.00390625" defaultRowHeight="12.75"/>
  <cols>
    <col min="1" max="1" width="4.00390625" style="0" customWidth="1"/>
    <col min="2" max="2" width="48.125" style="0" customWidth="1"/>
    <col min="3" max="3" width="16.125" style="1" customWidth="1"/>
    <col min="4" max="4" width="23.75390625" style="0" customWidth="1"/>
  </cols>
  <sheetData>
    <row r="1" ht="12.75">
      <c r="D1" t="s">
        <v>11</v>
      </c>
    </row>
    <row r="2" ht="12.75">
      <c r="D2" t="s">
        <v>23</v>
      </c>
    </row>
    <row r="3" ht="12.75">
      <c r="D3" t="s">
        <v>8</v>
      </c>
    </row>
    <row r="4" ht="12.75">
      <c r="D4" t="s">
        <v>24</v>
      </c>
    </row>
    <row r="6" spans="2:3" ht="18" customHeight="1">
      <c r="B6" s="8" t="s">
        <v>75</v>
      </c>
      <c r="C6" s="9"/>
    </row>
    <row r="7" spans="2:3" ht="18.75" customHeight="1">
      <c r="B7" s="95" t="s">
        <v>76</v>
      </c>
      <c r="C7" s="9"/>
    </row>
    <row r="8" ht="20.25" customHeight="1">
      <c r="D8" s="3"/>
    </row>
    <row r="9" spans="1:4" ht="24" customHeight="1">
      <c r="A9" s="4" t="s">
        <v>0</v>
      </c>
      <c r="B9" s="4" t="s">
        <v>3</v>
      </c>
      <c r="C9" s="5" t="s">
        <v>10</v>
      </c>
      <c r="D9" s="6" t="s">
        <v>1</v>
      </c>
    </row>
    <row r="10" spans="1:4" ht="15" customHeight="1">
      <c r="A10" s="33"/>
      <c r="B10" s="34" t="s">
        <v>6</v>
      </c>
      <c r="C10" s="41">
        <f>C11+C14</f>
        <v>6557172</v>
      </c>
      <c r="D10" s="35"/>
    </row>
    <row r="11" spans="1:4" ht="18.75" customHeight="1">
      <c r="A11" s="31"/>
      <c r="B11" s="32" t="s">
        <v>77</v>
      </c>
      <c r="C11" s="40">
        <f>C12+C13</f>
        <v>598719</v>
      </c>
      <c r="D11" s="30"/>
    </row>
    <row r="12" spans="1:4" ht="39.75" customHeight="1">
      <c r="A12" s="2" t="s">
        <v>35</v>
      </c>
      <c r="B12" s="70" t="s">
        <v>82</v>
      </c>
      <c r="C12" s="14">
        <v>398719</v>
      </c>
      <c r="D12" s="2" t="s">
        <v>36</v>
      </c>
    </row>
    <row r="13" spans="1:4" ht="26.25" customHeight="1">
      <c r="A13" s="2" t="s">
        <v>78</v>
      </c>
      <c r="B13" s="86" t="s">
        <v>83</v>
      </c>
      <c r="C13" s="14">
        <v>200000</v>
      </c>
      <c r="D13" s="2" t="s">
        <v>28</v>
      </c>
    </row>
    <row r="14" spans="1:4" ht="18.75" customHeight="1">
      <c r="A14" s="31"/>
      <c r="B14" s="32" t="s">
        <v>21</v>
      </c>
      <c r="C14" s="40">
        <f>SUM(C15:D27)-C20-C21</f>
        <v>5958453</v>
      </c>
      <c r="D14" s="30"/>
    </row>
    <row r="15" spans="1:4" ht="20.25" customHeight="1">
      <c r="A15" s="2" t="s">
        <v>35</v>
      </c>
      <c r="B15" s="16" t="s">
        <v>63</v>
      </c>
      <c r="C15" s="14">
        <v>310193</v>
      </c>
      <c r="D15" s="15" t="s">
        <v>26</v>
      </c>
    </row>
    <row r="16" spans="1:4" ht="21.75" customHeight="1">
      <c r="A16" s="2" t="s">
        <v>46</v>
      </c>
      <c r="B16" s="72" t="s">
        <v>44</v>
      </c>
      <c r="C16" s="14">
        <v>150000</v>
      </c>
      <c r="D16" s="75" t="s">
        <v>51</v>
      </c>
    </row>
    <row r="17" spans="1:4" ht="29.25" customHeight="1">
      <c r="A17" s="29" t="s">
        <v>16</v>
      </c>
      <c r="B17" s="73" t="s">
        <v>47</v>
      </c>
      <c r="C17" s="19">
        <v>436177</v>
      </c>
      <c r="D17" s="75" t="s">
        <v>51</v>
      </c>
    </row>
    <row r="18" spans="1:4" ht="29.25" customHeight="1">
      <c r="A18" s="29" t="s">
        <v>18</v>
      </c>
      <c r="B18" s="71" t="s">
        <v>54</v>
      </c>
      <c r="C18" s="19">
        <v>1468450</v>
      </c>
      <c r="D18" s="75" t="s">
        <v>51</v>
      </c>
    </row>
    <row r="19" spans="1:4" ht="21" customHeight="1">
      <c r="A19" s="102" t="s">
        <v>22</v>
      </c>
      <c r="B19" s="103" t="s">
        <v>27</v>
      </c>
      <c r="C19" s="104">
        <f>C20+C21</f>
        <v>957107</v>
      </c>
      <c r="D19" s="105"/>
    </row>
    <row r="20" spans="1:4" ht="21.75" customHeight="1">
      <c r="A20" s="99" t="s">
        <v>52</v>
      </c>
      <c r="B20" s="100" t="s">
        <v>79</v>
      </c>
      <c r="C20" s="101">
        <v>157107</v>
      </c>
      <c r="D20" s="99" t="s">
        <v>26</v>
      </c>
    </row>
    <row r="21" spans="1:4" ht="27" customHeight="1">
      <c r="A21" s="96" t="s">
        <v>53</v>
      </c>
      <c r="B21" s="97" t="s">
        <v>80</v>
      </c>
      <c r="C21" s="98">
        <v>800000</v>
      </c>
      <c r="D21" s="96" t="s">
        <v>28</v>
      </c>
    </row>
    <row r="22" spans="1:4" ht="21.75" customHeight="1">
      <c r="A22" s="29" t="s">
        <v>39</v>
      </c>
      <c r="B22" s="24" t="s">
        <v>84</v>
      </c>
      <c r="C22" s="19">
        <v>200000</v>
      </c>
      <c r="D22" s="36" t="s">
        <v>28</v>
      </c>
    </row>
    <row r="23" spans="1:4" ht="27.75" customHeight="1">
      <c r="A23" s="29" t="s">
        <v>48</v>
      </c>
      <c r="B23" s="24" t="s">
        <v>81</v>
      </c>
      <c r="C23" s="19">
        <v>239254</v>
      </c>
      <c r="D23" s="36" t="s">
        <v>28</v>
      </c>
    </row>
    <row r="24" spans="1:4" ht="21.75" customHeight="1">
      <c r="A24" s="2" t="s">
        <v>49</v>
      </c>
      <c r="B24" s="76" t="s">
        <v>29</v>
      </c>
      <c r="C24" s="19">
        <v>157332</v>
      </c>
      <c r="D24" s="38" t="s">
        <v>26</v>
      </c>
    </row>
    <row r="25" spans="1:4" ht="21.75" customHeight="1">
      <c r="A25" s="29" t="s">
        <v>50</v>
      </c>
      <c r="B25" s="81" t="s">
        <v>58</v>
      </c>
      <c r="C25" s="19">
        <v>841940</v>
      </c>
      <c r="D25" s="38" t="s">
        <v>59</v>
      </c>
    </row>
    <row r="26" spans="1:4" ht="76.5">
      <c r="A26" s="29" t="s">
        <v>56</v>
      </c>
      <c r="B26" s="79" t="s">
        <v>73</v>
      </c>
      <c r="C26" s="19">
        <v>378000</v>
      </c>
      <c r="D26" s="38" t="s">
        <v>26</v>
      </c>
    </row>
    <row r="27" spans="1:4" ht="21.75" customHeight="1">
      <c r="A27" s="2" t="s">
        <v>57</v>
      </c>
      <c r="B27" s="58" t="s">
        <v>42</v>
      </c>
      <c r="C27" s="14">
        <v>820000</v>
      </c>
      <c r="D27" s="82" t="s">
        <v>28</v>
      </c>
    </row>
  </sheetData>
  <printOptions horizontalCentered="1"/>
  <pageMargins left="0.7874015748031497" right="0.7874015748031497" top="0.7480314960629921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47.75390625" style="0" customWidth="1"/>
    <col min="4" max="4" width="21.375" style="1" customWidth="1"/>
    <col min="5" max="5" width="14.125" style="1" customWidth="1"/>
    <col min="6" max="6" width="13.875" style="0" customWidth="1"/>
  </cols>
  <sheetData>
    <row r="1" ht="12.75">
      <c r="E1" s="7" t="s">
        <v>13</v>
      </c>
    </row>
    <row r="2" ht="12.75">
      <c r="E2" t="s">
        <v>25</v>
      </c>
    </row>
    <row r="3" ht="12.75">
      <c r="E3" t="s">
        <v>8</v>
      </c>
    </row>
    <row r="4" ht="12.75">
      <c r="E4" t="s">
        <v>24</v>
      </c>
    </row>
    <row r="5" ht="11.25" customHeight="1"/>
    <row r="6" spans="1:3" ht="14.25" customHeight="1">
      <c r="A6" s="8" t="s">
        <v>61</v>
      </c>
      <c r="B6" s="8"/>
      <c r="C6" s="8"/>
    </row>
    <row r="7" spans="1:3" ht="15" customHeight="1">
      <c r="A7" s="8" t="s">
        <v>5</v>
      </c>
      <c r="B7" s="8"/>
      <c r="C7" s="8"/>
    </row>
    <row r="8" spans="4:6" ht="16.5" customHeight="1" thickBot="1">
      <c r="D8" s="3"/>
      <c r="F8" s="3" t="s">
        <v>2</v>
      </c>
    </row>
    <row r="9" spans="1:6" ht="15.75" customHeight="1" thickTop="1">
      <c r="A9" s="110" t="s">
        <v>7</v>
      </c>
      <c r="B9" s="110" t="s">
        <v>17</v>
      </c>
      <c r="C9" s="111" t="s">
        <v>15</v>
      </c>
      <c r="D9" s="108" t="s">
        <v>4</v>
      </c>
      <c r="E9" s="107" t="s">
        <v>62</v>
      </c>
      <c r="F9" s="107"/>
    </row>
    <row r="10" spans="1:6" ht="25.5" customHeight="1" thickBot="1">
      <c r="A10" s="109"/>
      <c r="B10" s="109"/>
      <c r="C10" s="112"/>
      <c r="D10" s="109"/>
      <c r="E10" s="68" t="s">
        <v>14</v>
      </c>
      <c r="F10" s="69" t="s">
        <v>9</v>
      </c>
    </row>
    <row r="11" spans="1:8" ht="18" customHeight="1" thickBot="1" thickTop="1">
      <c r="A11" s="37"/>
      <c r="B11" s="37"/>
      <c r="C11" s="66" t="s">
        <v>6</v>
      </c>
      <c r="D11" s="67">
        <f>D12+D19+D26+D29+D34+D40+D43</f>
        <v>6557172</v>
      </c>
      <c r="E11" s="67">
        <f>E12+E19+E29+E40+E43+E34</f>
        <v>398719</v>
      </c>
      <c r="F11" s="67">
        <f>F12+F19+F29+F40+F43+F34</f>
        <v>5958453</v>
      </c>
      <c r="H11" s="1"/>
    </row>
    <row r="12" spans="1:6" ht="18.75" customHeight="1">
      <c r="A12" s="17">
        <v>750</v>
      </c>
      <c r="B12" s="17"/>
      <c r="C12" s="52" t="s">
        <v>33</v>
      </c>
      <c r="D12" s="18">
        <f aca="true" t="shared" si="0" ref="D12:D17">E12+F12</f>
        <v>2364820</v>
      </c>
      <c r="E12" s="18"/>
      <c r="F12" s="18">
        <f>F13</f>
        <v>2364820</v>
      </c>
    </row>
    <row r="13" spans="1:6" ht="21" customHeight="1">
      <c r="A13" s="11"/>
      <c r="B13" s="42">
        <v>75023</v>
      </c>
      <c r="C13" s="49" t="s">
        <v>34</v>
      </c>
      <c r="D13" s="44">
        <f t="shared" si="0"/>
        <v>2364820</v>
      </c>
      <c r="E13" s="44"/>
      <c r="F13" s="44">
        <f>F14+F16+F15</f>
        <v>2364820</v>
      </c>
    </row>
    <row r="14" spans="1:6" ht="27" customHeight="1">
      <c r="A14" s="11"/>
      <c r="B14" s="11"/>
      <c r="C14" s="92" t="s">
        <v>43</v>
      </c>
      <c r="D14" s="50">
        <f t="shared" si="0"/>
        <v>1468450</v>
      </c>
      <c r="E14" s="50"/>
      <c r="F14" s="50">
        <f>1150555+317895</f>
        <v>1468450</v>
      </c>
    </row>
    <row r="15" spans="1:6" ht="29.25" customHeight="1">
      <c r="A15" s="11"/>
      <c r="B15" s="11"/>
      <c r="C15" s="93" t="s">
        <v>47</v>
      </c>
      <c r="D15" s="94">
        <f t="shared" si="0"/>
        <v>436177</v>
      </c>
      <c r="E15" s="94"/>
      <c r="F15" s="94">
        <v>436177</v>
      </c>
    </row>
    <row r="16" spans="1:6" ht="21" customHeight="1">
      <c r="A16" s="11"/>
      <c r="B16" s="62"/>
      <c r="C16" s="64" t="s">
        <v>45</v>
      </c>
      <c r="D16" s="65">
        <f t="shared" si="0"/>
        <v>460193</v>
      </c>
      <c r="E16" s="65"/>
      <c r="F16" s="65">
        <f>F17+F18</f>
        <v>460193</v>
      </c>
    </row>
    <row r="17" spans="1:6" ht="21" customHeight="1">
      <c r="A17" s="11"/>
      <c r="B17" s="11"/>
      <c r="C17" s="83" t="s">
        <v>44</v>
      </c>
      <c r="D17" s="106">
        <f t="shared" si="0"/>
        <v>150000</v>
      </c>
      <c r="E17" s="106"/>
      <c r="F17" s="106">
        <v>150000</v>
      </c>
    </row>
    <row r="18" spans="1:6" ht="21" customHeight="1">
      <c r="A18" s="10"/>
      <c r="B18" s="10"/>
      <c r="C18" s="84" t="s">
        <v>63</v>
      </c>
      <c r="D18" s="63">
        <v>310193</v>
      </c>
      <c r="E18" s="63"/>
      <c r="F18" s="63">
        <v>310193</v>
      </c>
    </row>
    <row r="19" spans="1:6" ht="18.75" customHeight="1">
      <c r="A19" s="17">
        <v>801</v>
      </c>
      <c r="B19" s="17"/>
      <c r="C19" s="52" t="s">
        <v>12</v>
      </c>
      <c r="D19" s="18">
        <f>E19+F19</f>
        <v>1157107</v>
      </c>
      <c r="E19" s="18"/>
      <c r="F19" s="18">
        <f>F20+F22+F24</f>
        <v>1157107</v>
      </c>
    </row>
    <row r="20" spans="1:6" ht="19.5" customHeight="1">
      <c r="A20" s="13"/>
      <c r="B20" s="42">
        <v>80101</v>
      </c>
      <c r="C20" s="43" t="s">
        <v>30</v>
      </c>
      <c r="D20" s="44">
        <f>E20+F20</f>
        <v>157107</v>
      </c>
      <c r="E20" s="44"/>
      <c r="F20" s="44">
        <f>F21</f>
        <v>157107</v>
      </c>
    </row>
    <row r="21" spans="1:6" ht="19.5" customHeight="1">
      <c r="A21" s="11"/>
      <c r="B21" s="85"/>
      <c r="C21" s="86" t="s">
        <v>64</v>
      </c>
      <c r="D21" s="74">
        <v>157107</v>
      </c>
      <c r="E21" s="74"/>
      <c r="F21" s="74">
        <v>157107</v>
      </c>
    </row>
    <row r="22" spans="1:6" ht="21" customHeight="1">
      <c r="A22" s="11"/>
      <c r="B22" s="42">
        <v>80104</v>
      </c>
      <c r="C22" s="49" t="s">
        <v>32</v>
      </c>
      <c r="D22" s="44">
        <f>E22+F22</f>
        <v>200000</v>
      </c>
      <c r="E22" s="44"/>
      <c r="F22" s="44">
        <f>F23</f>
        <v>200000</v>
      </c>
    </row>
    <row r="23" spans="1:6" ht="21" customHeight="1">
      <c r="A23" s="11"/>
      <c r="B23" s="87"/>
      <c r="C23" s="86" t="s">
        <v>65</v>
      </c>
      <c r="D23" s="74">
        <v>200000</v>
      </c>
      <c r="E23" s="74"/>
      <c r="F23" s="74">
        <v>200000</v>
      </c>
    </row>
    <row r="24" spans="1:6" ht="19.5" customHeight="1">
      <c r="A24" s="11"/>
      <c r="B24" s="42">
        <v>80130</v>
      </c>
      <c r="C24" s="49" t="s">
        <v>85</v>
      </c>
      <c r="D24" s="44">
        <f>E24+F24</f>
        <v>800000</v>
      </c>
      <c r="E24" s="44"/>
      <c r="F24" s="44">
        <f>F25</f>
        <v>800000</v>
      </c>
    </row>
    <row r="25" spans="1:6" ht="39" customHeight="1">
      <c r="A25" s="10"/>
      <c r="B25" s="85"/>
      <c r="C25" s="86" t="s">
        <v>66</v>
      </c>
      <c r="D25" s="74">
        <v>800000</v>
      </c>
      <c r="E25" s="74"/>
      <c r="F25" s="74">
        <v>800000</v>
      </c>
    </row>
    <row r="26" spans="1:6" ht="18.75" customHeight="1">
      <c r="A26" s="17">
        <v>851</v>
      </c>
      <c r="B26" s="17"/>
      <c r="C26" s="52" t="s">
        <v>68</v>
      </c>
      <c r="D26" s="18">
        <f>D27</f>
        <v>200000</v>
      </c>
      <c r="E26" s="18"/>
      <c r="F26" s="18"/>
    </row>
    <row r="27" spans="1:6" ht="19.5" customHeight="1">
      <c r="A27" s="13"/>
      <c r="B27" s="42">
        <v>85154</v>
      </c>
      <c r="C27" s="43" t="s">
        <v>69</v>
      </c>
      <c r="D27" s="44">
        <f>D28</f>
        <v>200000</v>
      </c>
      <c r="E27" s="44"/>
      <c r="F27" s="44"/>
    </row>
    <row r="28" spans="1:6" ht="28.5" customHeight="1">
      <c r="A28" s="11"/>
      <c r="B28" s="85"/>
      <c r="C28" s="86" t="s">
        <v>83</v>
      </c>
      <c r="D28" s="74">
        <v>200000</v>
      </c>
      <c r="E28" s="74"/>
      <c r="F28" s="74"/>
    </row>
    <row r="29" spans="1:6" ht="19.5" customHeight="1">
      <c r="A29" s="20">
        <v>852</v>
      </c>
      <c r="B29" s="20"/>
      <c r="C29" s="20" t="s">
        <v>19</v>
      </c>
      <c r="D29" s="12">
        <f>E29+F29</f>
        <v>396586</v>
      </c>
      <c r="E29" s="12"/>
      <c r="F29" s="12">
        <f>F30+F32</f>
        <v>396586</v>
      </c>
    </row>
    <row r="30" spans="1:7" ht="19.5" customHeight="1">
      <c r="A30" s="21"/>
      <c r="B30" s="46">
        <v>85201</v>
      </c>
      <c r="C30" s="46" t="s">
        <v>20</v>
      </c>
      <c r="D30" s="47">
        <f>E30+F30</f>
        <v>239254</v>
      </c>
      <c r="E30" s="47"/>
      <c r="F30" s="47">
        <f>F31</f>
        <v>239254</v>
      </c>
      <c r="G30" s="48"/>
    </row>
    <row r="31" spans="1:6" s="25" customFormat="1" ht="37.5" customHeight="1">
      <c r="A31" s="26"/>
      <c r="B31" s="27"/>
      <c r="C31" s="88" t="s">
        <v>67</v>
      </c>
      <c r="D31" s="28">
        <v>239254</v>
      </c>
      <c r="E31" s="28"/>
      <c r="F31" s="28">
        <v>239254</v>
      </c>
    </row>
    <row r="32" spans="1:7" ht="19.5" customHeight="1">
      <c r="A32" s="21"/>
      <c r="B32" s="46">
        <v>85202</v>
      </c>
      <c r="C32" s="46" t="s">
        <v>31</v>
      </c>
      <c r="D32" s="47">
        <f aca="true" t="shared" si="1" ref="D32:D38">E32+F32</f>
        <v>157332</v>
      </c>
      <c r="E32" s="47"/>
      <c r="F32" s="47">
        <f>F33</f>
        <v>157332</v>
      </c>
      <c r="G32" s="48"/>
    </row>
    <row r="33" spans="1:6" ht="18.75" customHeight="1">
      <c r="A33" s="45"/>
      <c r="B33" s="51"/>
      <c r="C33" s="39" t="s">
        <v>29</v>
      </c>
      <c r="D33" s="22">
        <f t="shared" si="1"/>
        <v>157332</v>
      </c>
      <c r="E33" s="22"/>
      <c r="F33" s="22">
        <v>157332</v>
      </c>
    </row>
    <row r="34" spans="1:6" ht="19.5" customHeight="1">
      <c r="A34" s="20">
        <v>900</v>
      </c>
      <c r="B34" s="20"/>
      <c r="C34" s="78" t="s">
        <v>55</v>
      </c>
      <c r="D34" s="12">
        <f t="shared" si="1"/>
        <v>1219940</v>
      </c>
      <c r="E34" s="12"/>
      <c r="F34" s="12">
        <f>F35+F37</f>
        <v>1219940</v>
      </c>
    </row>
    <row r="35" spans="1:7" ht="19.5" customHeight="1">
      <c r="A35" s="21"/>
      <c r="B35" s="46">
        <v>90001</v>
      </c>
      <c r="C35" s="77" t="s">
        <v>60</v>
      </c>
      <c r="D35" s="47">
        <f t="shared" si="1"/>
        <v>841940</v>
      </c>
      <c r="E35" s="47"/>
      <c r="F35" s="47">
        <f>F36</f>
        <v>841940</v>
      </c>
      <c r="G35" s="48"/>
    </row>
    <row r="36" spans="1:6" s="25" customFormat="1" ht="19.5" customHeight="1">
      <c r="A36" s="26"/>
      <c r="B36" s="55"/>
      <c r="C36" s="81" t="s">
        <v>58</v>
      </c>
      <c r="D36" s="57">
        <f t="shared" si="1"/>
        <v>841940</v>
      </c>
      <c r="E36" s="57"/>
      <c r="F36" s="57">
        <v>841940</v>
      </c>
    </row>
    <row r="37" spans="1:7" ht="19.5" customHeight="1">
      <c r="A37" s="21"/>
      <c r="B37" s="46">
        <v>90015</v>
      </c>
      <c r="C37" s="77" t="s">
        <v>74</v>
      </c>
      <c r="D37" s="47">
        <f t="shared" si="1"/>
        <v>378000</v>
      </c>
      <c r="E37" s="47"/>
      <c r="F37" s="47">
        <f>F38</f>
        <v>378000</v>
      </c>
      <c r="G37" s="48"/>
    </row>
    <row r="38" spans="1:6" s="25" customFormat="1" ht="77.25" customHeight="1">
      <c r="A38" s="54"/>
      <c r="B38" s="55"/>
      <c r="C38" s="79" t="s">
        <v>73</v>
      </c>
      <c r="D38" s="80">
        <f t="shared" si="1"/>
        <v>378000</v>
      </c>
      <c r="E38" s="80"/>
      <c r="F38" s="80">
        <v>378000</v>
      </c>
    </row>
    <row r="39" spans="4:5" ht="52.5" customHeight="1">
      <c r="D39"/>
      <c r="E39"/>
    </row>
    <row r="40" spans="1:6" ht="19.5" customHeight="1">
      <c r="A40" s="20">
        <v>921</v>
      </c>
      <c r="B40" s="20"/>
      <c r="C40" s="20" t="s">
        <v>37</v>
      </c>
      <c r="D40" s="12">
        <f aca="true" t="shared" si="2" ref="D40:D46">E40+F40</f>
        <v>398719</v>
      </c>
      <c r="E40" s="12">
        <f>E41</f>
        <v>398719</v>
      </c>
      <c r="F40" s="12"/>
    </row>
    <row r="41" spans="1:7" ht="19.5" customHeight="1">
      <c r="A41" s="21"/>
      <c r="B41" s="46">
        <v>92120</v>
      </c>
      <c r="C41" s="53" t="s">
        <v>38</v>
      </c>
      <c r="D41" s="47">
        <f t="shared" si="2"/>
        <v>398719</v>
      </c>
      <c r="E41" s="47">
        <f>E42</f>
        <v>398719</v>
      </c>
      <c r="F41" s="47"/>
      <c r="G41" s="48"/>
    </row>
    <row r="42" spans="1:6" s="25" customFormat="1" ht="39" customHeight="1">
      <c r="A42" s="54"/>
      <c r="B42" s="55"/>
      <c r="C42" s="56" t="s">
        <v>72</v>
      </c>
      <c r="D42" s="57">
        <f t="shared" si="2"/>
        <v>398719</v>
      </c>
      <c r="E42" s="57">
        <v>398719</v>
      </c>
      <c r="F42" s="57"/>
    </row>
    <row r="43" spans="1:6" ht="19.5" customHeight="1">
      <c r="A43" s="20">
        <v>926</v>
      </c>
      <c r="B43" s="20"/>
      <c r="C43" s="20" t="s">
        <v>40</v>
      </c>
      <c r="D43" s="12">
        <f t="shared" si="2"/>
        <v>820000</v>
      </c>
      <c r="E43" s="12"/>
      <c r="F43" s="12">
        <f>F44</f>
        <v>820000</v>
      </c>
    </row>
    <row r="44" spans="1:7" ht="19.5" customHeight="1">
      <c r="A44" s="21"/>
      <c r="B44" s="59">
        <v>92604</v>
      </c>
      <c r="C44" s="60" t="s">
        <v>41</v>
      </c>
      <c r="D44" s="47">
        <f t="shared" si="2"/>
        <v>820000</v>
      </c>
      <c r="E44" s="47"/>
      <c r="F44" s="47">
        <f>F45</f>
        <v>820000</v>
      </c>
      <c r="G44" s="48"/>
    </row>
    <row r="45" spans="1:6" s="25" customFormat="1" ht="19.5" customHeight="1">
      <c r="A45" s="26"/>
      <c r="B45" s="27"/>
      <c r="C45" s="61" t="s">
        <v>70</v>
      </c>
      <c r="D45" s="28">
        <f t="shared" si="2"/>
        <v>820000</v>
      </c>
      <c r="E45" s="28"/>
      <c r="F45" s="28">
        <f>F46</f>
        <v>820000</v>
      </c>
    </row>
    <row r="46" spans="1:6" ht="28.5" customHeight="1">
      <c r="A46" s="23"/>
      <c r="B46" s="23"/>
      <c r="C46" s="89" t="s">
        <v>71</v>
      </c>
      <c r="D46" s="90">
        <f t="shared" si="2"/>
        <v>820000</v>
      </c>
      <c r="E46" s="91"/>
      <c r="F46" s="91">
        <v>820000</v>
      </c>
    </row>
  </sheetData>
  <mergeCells count="5">
    <mergeCell ref="E9:F9"/>
    <mergeCell ref="D9:D10"/>
    <mergeCell ref="A9:A10"/>
    <mergeCell ref="B9:B10"/>
    <mergeCell ref="C9:C10"/>
  </mergeCells>
  <printOptions horizontalCentered="1"/>
  <pageMargins left="0.5118110236220472" right="0.4330708661417323" top="0.6692913385826772" bottom="0.708661417322834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2006-12-06T07:28:14Z</cp:lastPrinted>
  <dcterms:created xsi:type="dcterms:W3CDTF">2001-12-12T14:15:49Z</dcterms:created>
  <dcterms:modified xsi:type="dcterms:W3CDTF">2006-12-06T07:28:17Z</dcterms:modified>
  <cp:category/>
  <cp:version/>
  <cp:contentType/>
  <cp:contentStatus/>
</cp:coreProperties>
</file>