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PFOŚ" sheetId="1" r:id="rId1"/>
  </sheets>
  <definedNames>
    <definedName name="_xlnm.Print_Titles" localSheetId="0">'PFOŚ'!$9:$9</definedName>
  </definedNames>
  <calcPr fullCalcOnLoad="1"/>
</workbook>
</file>

<file path=xl/sharedStrings.xml><?xml version="1.0" encoding="utf-8"?>
<sst xmlns="http://schemas.openxmlformats.org/spreadsheetml/2006/main" count="46" uniqueCount="37">
  <si>
    <t>Dział</t>
  </si>
  <si>
    <t>Stan środków obrotowych na początek roku</t>
  </si>
  <si>
    <t>Fundusz Ochrony Środowiska i Gospodarki Wodnej</t>
  </si>
  <si>
    <t>Suma bilansowa</t>
  </si>
  <si>
    <t>likwidacja zagrożeń sanitarno-epidemicznych powierzchni ziemi i ekologiczne zagospodarowanie terenu</t>
  </si>
  <si>
    <t>Gospodarka komunalna i ochrona środowiska</t>
  </si>
  <si>
    <t>Przelewy redystrybucyjne</t>
  </si>
  <si>
    <t>0970</t>
  </si>
  <si>
    <t>Zakup usług pozostałych</t>
  </si>
  <si>
    <t>Wpływy z różnych dochodów</t>
  </si>
  <si>
    <t>w tym: stan środków pieniężnych</t>
  </si>
  <si>
    <t xml:space="preserve">Prezydenta Miasta </t>
  </si>
  <si>
    <t>w złotych</t>
  </si>
  <si>
    <t xml:space="preserve">Rozdz. 
§     </t>
  </si>
  <si>
    <t>Treść</t>
  </si>
  <si>
    <t>Przychody</t>
  </si>
  <si>
    <t xml:space="preserve">Wydatki </t>
  </si>
  <si>
    <t>(nazwa działu, rozdziału, źródła przychodów, zadania, paragrafu)</t>
  </si>
  <si>
    <t>rekultywacja terenów zdegradowanych</t>
  </si>
  <si>
    <t>gospodarka surowcami organicznymi i nieorganicznymi</t>
  </si>
  <si>
    <t>Powiatowy Fundusz Ochrony Środowiska i Gospodarki Wodnej</t>
  </si>
  <si>
    <t>Plan na 2006 rok
wg uchwały 
budżetowej</t>
  </si>
  <si>
    <t>Plan na 2006 rok
po zmianach</t>
  </si>
  <si>
    <t>%
 6:5</t>
  </si>
  <si>
    <t>selektywna zbiórka odpadów niebezpiecznych (w tym zakup pojemników 
do zbiórki odpadów niebezpiecznych)</t>
  </si>
  <si>
    <t>środki przekazane przez Marszałka Województwa z tytułu opłat za gospodarcze korzystanie ze środowiska</t>
  </si>
  <si>
    <t xml:space="preserve">wpływy z tytułu nałożonych kar przekazane przez Państwową Inspekcję Ochrony Środowiska </t>
  </si>
  <si>
    <t>Stan środków obrotowych na koniec okresu sprawozdawczego</t>
  </si>
  <si>
    <t>Wykonanie
na 31 grudnia 2006 roku</t>
  </si>
  <si>
    <t>do uchwały nr</t>
  </si>
  <si>
    <t>Rady Miasta Lublin</t>
  </si>
  <si>
    <t>z dnia</t>
  </si>
  <si>
    <t>Załącznik nr 13</t>
  </si>
  <si>
    <t>SKARBNIK MIASTA LUBLIN</t>
  </si>
  <si>
    <t>Prezydent Miasta Lublin</t>
  </si>
  <si>
    <t>mgr Irena Szumlak</t>
  </si>
  <si>
    <t>dr inż. Adam Wasilewski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</si>
</sst>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8" fillId="0" borderId="5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8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8" xfId="0" applyFont="1" applyBorder="1" applyAlignment="1">
      <alignment horizontal="left" wrapText="1"/>
    </xf>
    <xf numFmtId="3" fontId="9" fillId="0" borderId="8" xfId="0" applyNumberFormat="1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3" fontId="9" fillId="0" borderId="14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13" xfId="0" applyFont="1" applyBorder="1" applyAlignment="1">
      <alignment horizontal="left" wrapText="1"/>
    </xf>
    <xf numFmtId="3" fontId="9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8" xfId="0" applyFont="1" applyBorder="1" applyAlignment="1" quotePrefix="1">
      <alignment horizontal="right"/>
    </xf>
    <xf numFmtId="0" fontId="8" fillId="0" borderId="9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0" fontId="9" fillId="0" borderId="15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10" fontId="4" fillId="2" borderId="12" xfId="0" applyNumberFormat="1" applyFont="1" applyFill="1" applyBorder="1" applyAlignment="1">
      <alignment/>
    </xf>
    <xf numFmtId="10" fontId="8" fillId="2" borderId="16" xfId="0" applyNumberFormat="1" applyFont="1" applyFill="1" applyBorder="1" applyAlignment="1">
      <alignment/>
    </xf>
    <xf numFmtId="10" fontId="9" fillId="2" borderId="12" xfId="0" applyNumberFormat="1" applyFont="1" applyFill="1" applyBorder="1" applyAlignment="1">
      <alignment/>
    </xf>
    <xf numFmtId="10" fontId="8" fillId="2" borderId="12" xfId="0" applyNumberFormat="1" applyFont="1" applyFill="1" applyBorder="1" applyAlignment="1">
      <alignment/>
    </xf>
    <xf numFmtId="10" fontId="8" fillId="2" borderId="17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 wrapText="1"/>
    </xf>
    <xf numFmtId="10" fontId="9" fillId="0" borderId="18" xfId="0" applyNumberFormat="1" applyFont="1" applyBorder="1" applyAlignment="1">
      <alignment/>
    </xf>
    <xf numFmtId="10" fontId="9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3" fontId="9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8" fillId="0" borderId="5" xfId="0" applyNumberFormat="1" applyFont="1" applyBorder="1" applyAlignment="1">
      <alignment horizontal="right" wrapText="1"/>
    </xf>
    <xf numFmtId="4" fontId="9" fillId="0" borderId="8" xfId="0" applyNumberFormat="1" applyFont="1" applyBorder="1" applyAlignment="1">
      <alignment horizontal="right" wrapText="1"/>
    </xf>
    <xf numFmtId="4" fontId="9" fillId="0" borderId="19" xfId="0" applyNumberFormat="1" applyFont="1" applyBorder="1" applyAlignment="1">
      <alignment horizontal="right" wrapText="1"/>
    </xf>
    <xf numFmtId="0" fontId="7" fillId="2" borderId="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5" fillId="2" borderId="21" xfId="0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10" fontId="5" fillId="2" borderId="22" xfId="0" applyNumberFormat="1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wrapText="1"/>
    </xf>
    <xf numFmtId="3" fontId="4" fillId="2" borderId="23" xfId="0" applyNumberFormat="1" applyFont="1" applyFill="1" applyBorder="1" applyAlignment="1">
      <alignment/>
    </xf>
    <xf numFmtId="4" fontId="4" fillId="2" borderId="23" xfId="0" applyNumberFormat="1" applyFont="1" applyFill="1" applyBorder="1" applyAlignment="1">
      <alignment/>
    </xf>
    <xf numFmtId="10" fontId="4" fillId="2" borderId="24" xfId="0" applyNumberFormat="1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5" xfId="0" applyFont="1" applyFill="1" applyBorder="1" applyAlignment="1">
      <alignment vertical="center"/>
    </xf>
    <xf numFmtId="0" fontId="4" fillId="2" borderId="21" xfId="0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I24" sqref="I24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3.25390625" style="0" customWidth="1"/>
    <col min="4" max="4" width="19.375" style="0" customWidth="1"/>
    <col min="5" max="5" width="19.125" style="0" customWidth="1"/>
    <col min="6" max="6" width="18.375" style="0" customWidth="1"/>
    <col min="7" max="7" width="11.875" style="0" customWidth="1"/>
  </cols>
  <sheetData>
    <row r="1" spans="3:7" ht="15.75">
      <c r="C1" s="4"/>
      <c r="D1" s="28"/>
      <c r="E1" s="28"/>
      <c r="F1" s="28" t="s">
        <v>32</v>
      </c>
      <c r="G1" s="28"/>
    </row>
    <row r="2" spans="3:7" ht="15.75">
      <c r="C2" s="4"/>
      <c r="D2" s="28"/>
      <c r="E2" s="28"/>
      <c r="F2" s="28" t="s">
        <v>29</v>
      </c>
      <c r="G2" s="28"/>
    </row>
    <row r="3" spans="1:7" ht="15.75">
      <c r="A3" s="48" t="s">
        <v>20</v>
      </c>
      <c r="C3" s="4"/>
      <c r="D3" s="28"/>
      <c r="E3" s="28"/>
      <c r="F3" s="28" t="s">
        <v>30</v>
      </c>
      <c r="G3" s="28"/>
    </row>
    <row r="4" spans="3:7" ht="15.75">
      <c r="C4" s="4"/>
      <c r="D4" s="28"/>
      <c r="E4" s="28"/>
      <c r="F4" s="28" t="s">
        <v>31</v>
      </c>
      <c r="G4" s="28"/>
    </row>
    <row r="5" ht="9.75" customHeight="1">
      <c r="C5" s="5"/>
    </row>
    <row r="6" spans="1:6" ht="15.75" customHeight="1" thickBot="1">
      <c r="A6" s="1"/>
      <c r="B6" s="1"/>
      <c r="C6" s="1"/>
      <c r="D6" s="49"/>
      <c r="E6" s="49"/>
      <c r="F6" s="49" t="s">
        <v>12</v>
      </c>
    </row>
    <row r="7" spans="1:7" ht="22.5" customHeight="1" thickTop="1">
      <c r="A7" s="6"/>
      <c r="B7" s="6"/>
      <c r="C7" s="64" t="s">
        <v>14</v>
      </c>
      <c r="D7" s="93" t="s">
        <v>21</v>
      </c>
      <c r="E7" s="93" t="s">
        <v>22</v>
      </c>
      <c r="F7" s="93" t="s">
        <v>28</v>
      </c>
      <c r="G7" s="93" t="s">
        <v>23</v>
      </c>
    </row>
    <row r="8" spans="1:7" ht="63.75" customHeight="1" thickBot="1">
      <c r="A8" s="15" t="s">
        <v>0</v>
      </c>
      <c r="B8" s="16" t="s">
        <v>13</v>
      </c>
      <c r="C8" s="15" t="s">
        <v>17</v>
      </c>
      <c r="D8" s="94" t="s">
        <v>11</v>
      </c>
      <c r="E8" s="94" t="s">
        <v>11</v>
      </c>
      <c r="F8" s="94" t="s">
        <v>11</v>
      </c>
      <c r="G8" s="94"/>
    </row>
    <row r="9" spans="1:7" ht="14.25" thickBot="1" thickTop="1">
      <c r="A9" s="2">
        <v>1</v>
      </c>
      <c r="B9" s="2">
        <v>2</v>
      </c>
      <c r="C9" s="2">
        <v>3</v>
      </c>
      <c r="D9" s="3">
        <v>4</v>
      </c>
      <c r="E9" s="3">
        <v>5</v>
      </c>
      <c r="F9" s="3">
        <v>6</v>
      </c>
      <c r="G9" s="7">
        <v>7</v>
      </c>
    </row>
    <row r="10" spans="1:7" s="14" customFormat="1" ht="21" customHeight="1" thickTop="1">
      <c r="A10" s="17"/>
      <c r="B10" s="17"/>
      <c r="C10" s="36" t="s">
        <v>1</v>
      </c>
      <c r="D10" s="37">
        <v>15289</v>
      </c>
      <c r="E10" s="37">
        <v>9017</v>
      </c>
      <c r="F10" s="65">
        <v>9017.34</v>
      </c>
      <c r="G10" s="50"/>
    </row>
    <row r="11" spans="1:7" s="14" customFormat="1" ht="18" customHeight="1" hidden="1">
      <c r="A11" s="46"/>
      <c r="B11" s="46"/>
      <c r="C11" s="33" t="s">
        <v>10</v>
      </c>
      <c r="D11" s="29"/>
      <c r="E11" s="29"/>
      <c r="F11" s="66"/>
      <c r="G11" s="51"/>
    </row>
    <row r="12" spans="1:7" s="9" customFormat="1" ht="17.25" customHeight="1" thickBot="1">
      <c r="A12" s="75"/>
      <c r="B12" s="75"/>
      <c r="C12" s="77" t="s">
        <v>15</v>
      </c>
      <c r="D12" s="78">
        <f aca="true" t="shared" si="0" ref="D12:F13">D13</f>
        <v>800000</v>
      </c>
      <c r="E12" s="78">
        <f t="shared" si="0"/>
        <v>800000</v>
      </c>
      <c r="F12" s="79">
        <f t="shared" si="0"/>
        <v>622179.92</v>
      </c>
      <c r="G12" s="80">
        <f>F12/E12</f>
        <v>0.7777249</v>
      </c>
    </row>
    <row r="13" spans="1:7" s="8" customFormat="1" ht="21" customHeight="1" thickBot="1" thickTop="1">
      <c r="A13" s="81">
        <v>900</v>
      </c>
      <c r="B13" s="82"/>
      <c r="C13" s="83" t="s">
        <v>5</v>
      </c>
      <c r="D13" s="84">
        <f t="shared" si="0"/>
        <v>800000</v>
      </c>
      <c r="E13" s="84">
        <f t="shared" si="0"/>
        <v>800000</v>
      </c>
      <c r="F13" s="85">
        <f t="shared" si="0"/>
        <v>622179.92</v>
      </c>
      <c r="G13" s="86">
        <f aca="true" t="shared" si="1" ref="G13:G28">F13/E13</f>
        <v>0.7777249</v>
      </c>
    </row>
    <row r="14" spans="1:7" s="14" customFormat="1" ht="20.25" customHeight="1">
      <c r="A14" s="10"/>
      <c r="B14" s="19">
        <v>90011</v>
      </c>
      <c r="C14" s="20" t="s">
        <v>2</v>
      </c>
      <c r="D14" s="21">
        <f>D15+D17</f>
        <v>800000</v>
      </c>
      <c r="E14" s="21">
        <f>E15+E17</f>
        <v>800000</v>
      </c>
      <c r="F14" s="67">
        <f>F15+F17</f>
        <v>622179.92</v>
      </c>
      <c r="G14" s="53">
        <f t="shared" si="1"/>
        <v>0.7777249</v>
      </c>
    </row>
    <row r="15" spans="1:7" s="14" customFormat="1" ht="30" customHeight="1">
      <c r="A15" s="10"/>
      <c r="B15" s="10"/>
      <c r="C15" s="11" t="s">
        <v>25</v>
      </c>
      <c r="D15" s="22">
        <f>D16</f>
        <v>800000</v>
      </c>
      <c r="E15" s="22">
        <f>E16</f>
        <v>800000</v>
      </c>
      <c r="F15" s="68">
        <f>F16</f>
        <v>618031.27</v>
      </c>
      <c r="G15" s="54">
        <f t="shared" si="1"/>
        <v>0.7725390875</v>
      </c>
    </row>
    <row r="16" spans="1:7" s="41" customFormat="1" ht="20.25" customHeight="1">
      <c r="A16" s="42"/>
      <c r="B16" s="38">
        <v>2960</v>
      </c>
      <c r="C16" s="39" t="s">
        <v>6</v>
      </c>
      <c r="D16" s="40">
        <v>800000</v>
      </c>
      <c r="E16" s="40">
        <v>800000</v>
      </c>
      <c r="F16" s="69">
        <v>618031.27</v>
      </c>
      <c r="G16" s="55">
        <f t="shared" si="1"/>
        <v>0.7725390875</v>
      </c>
    </row>
    <row r="17" spans="1:7" s="14" customFormat="1" ht="30.75" customHeight="1">
      <c r="A17" s="10"/>
      <c r="B17" s="10"/>
      <c r="C17" s="44" t="s">
        <v>26</v>
      </c>
      <c r="D17" s="22"/>
      <c r="E17" s="22"/>
      <c r="F17" s="68">
        <f>F18</f>
        <v>4148.65</v>
      </c>
      <c r="G17" s="54"/>
    </row>
    <row r="18" spans="1:7" s="41" customFormat="1" ht="18" customHeight="1">
      <c r="A18" s="45"/>
      <c r="B18" s="43" t="s">
        <v>7</v>
      </c>
      <c r="C18" s="33" t="s">
        <v>9</v>
      </c>
      <c r="D18" s="40"/>
      <c r="E18" s="40"/>
      <c r="F18" s="69">
        <v>4148.65</v>
      </c>
      <c r="G18" s="55"/>
    </row>
    <row r="19" spans="1:7" s="14" customFormat="1" ht="19.5" customHeight="1">
      <c r="A19" s="23"/>
      <c r="B19" s="10"/>
      <c r="C19" s="19" t="s">
        <v>3</v>
      </c>
      <c r="D19" s="21">
        <f>D10+D12</f>
        <v>815289</v>
      </c>
      <c r="E19" s="21">
        <f>E10+E12</f>
        <v>809017</v>
      </c>
      <c r="F19" s="67">
        <f>F10+F12</f>
        <v>631197.26</v>
      </c>
      <c r="G19" s="56"/>
    </row>
    <row r="20" spans="1:7" s="32" customFormat="1" ht="19.5" customHeight="1" thickBot="1">
      <c r="A20" s="76"/>
      <c r="B20" s="76"/>
      <c r="C20" s="89" t="s">
        <v>16</v>
      </c>
      <c r="D20" s="90">
        <f aca="true" t="shared" si="2" ref="D20:F21">D21</f>
        <v>800000</v>
      </c>
      <c r="E20" s="90">
        <f t="shared" si="2"/>
        <v>800000</v>
      </c>
      <c r="F20" s="91">
        <f t="shared" si="2"/>
        <v>657127.23</v>
      </c>
      <c r="G20" s="92">
        <f t="shared" si="1"/>
        <v>0.8214090374999999</v>
      </c>
    </row>
    <row r="21" spans="1:7" s="14" customFormat="1" ht="21" customHeight="1" thickBot="1" thickTop="1">
      <c r="A21" s="87">
        <v>900</v>
      </c>
      <c r="B21" s="88"/>
      <c r="C21" s="83" t="s">
        <v>5</v>
      </c>
      <c r="D21" s="84">
        <f t="shared" si="2"/>
        <v>800000</v>
      </c>
      <c r="E21" s="84">
        <f t="shared" si="2"/>
        <v>800000</v>
      </c>
      <c r="F21" s="85">
        <f t="shared" si="2"/>
        <v>657127.23</v>
      </c>
      <c r="G21" s="86">
        <f t="shared" si="1"/>
        <v>0.8214090374999999</v>
      </c>
    </row>
    <row r="22" spans="1:7" s="14" customFormat="1" ht="18.75" customHeight="1">
      <c r="A22" s="10"/>
      <c r="B22" s="19">
        <v>90011</v>
      </c>
      <c r="C22" s="20" t="s">
        <v>2</v>
      </c>
      <c r="D22" s="21">
        <f>D23+D25+D27+D29</f>
        <v>800000</v>
      </c>
      <c r="E22" s="21">
        <f>E23+E25+E27+E29</f>
        <v>800000</v>
      </c>
      <c r="F22" s="67">
        <f>F23+F25+F27+F29</f>
        <v>657127.23</v>
      </c>
      <c r="G22" s="53">
        <f t="shared" si="1"/>
        <v>0.8214090374999999</v>
      </c>
    </row>
    <row r="23" spans="1:7" s="14" customFormat="1" ht="18.75" customHeight="1">
      <c r="A23" s="10"/>
      <c r="B23" s="10"/>
      <c r="C23" s="11" t="s">
        <v>19</v>
      </c>
      <c r="D23" s="13">
        <f>D24</f>
        <v>450000</v>
      </c>
      <c r="E23" s="13">
        <f>E24</f>
        <v>450000</v>
      </c>
      <c r="F23" s="70">
        <f>F24</f>
        <v>445755.03</v>
      </c>
      <c r="G23" s="54">
        <f t="shared" si="1"/>
        <v>0.9905667333333334</v>
      </c>
    </row>
    <row r="24" spans="1:7" s="41" customFormat="1" ht="18.75" customHeight="1">
      <c r="A24" s="42"/>
      <c r="B24" s="38">
        <v>4300</v>
      </c>
      <c r="C24" s="33" t="s">
        <v>8</v>
      </c>
      <c r="D24" s="52">
        <v>450000</v>
      </c>
      <c r="E24" s="52">
        <v>450000</v>
      </c>
      <c r="F24" s="71">
        <v>445755.03</v>
      </c>
      <c r="G24" s="55">
        <f t="shared" si="1"/>
        <v>0.9905667333333334</v>
      </c>
    </row>
    <row r="25" spans="1:7" s="14" customFormat="1" ht="29.25" customHeight="1">
      <c r="A25" s="10"/>
      <c r="B25" s="24"/>
      <c r="C25" s="25" t="s">
        <v>4</v>
      </c>
      <c r="D25" s="13">
        <f>D26</f>
        <v>100000</v>
      </c>
      <c r="E25" s="13">
        <f>E26</f>
        <v>100000</v>
      </c>
      <c r="F25" s="70">
        <f>F26</f>
        <v>61935.3</v>
      </c>
      <c r="G25" s="57">
        <f t="shared" si="1"/>
        <v>0.619353</v>
      </c>
    </row>
    <row r="26" spans="1:7" s="41" customFormat="1" ht="21.75" customHeight="1">
      <c r="A26" s="42"/>
      <c r="B26" s="38">
        <v>4300</v>
      </c>
      <c r="C26" s="33" t="s">
        <v>8</v>
      </c>
      <c r="D26" s="40">
        <v>100000</v>
      </c>
      <c r="E26" s="40">
        <v>100000</v>
      </c>
      <c r="F26" s="69">
        <v>61935.3</v>
      </c>
      <c r="G26" s="55">
        <f t="shared" si="1"/>
        <v>0.619353</v>
      </c>
    </row>
    <row r="27" spans="1:7" s="14" customFormat="1" ht="28.5" customHeight="1">
      <c r="A27" s="10"/>
      <c r="B27" s="24"/>
      <c r="C27" s="25" t="s">
        <v>24</v>
      </c>
      <c r="D27" s="12">
        <f>D28</f>
        <v>150000</v>
      </c>
      <c r="E27" s="12">
        <f>E28</f>
        <v>150000</v>
      </c>
      <c r="F27" s="72">
        <f>F28</f>
        <v>149436.9</v>
      </c>
      <c r="G27" s="57">
        <f t="shared" si="1"/>
        <v>0.996246</v>
      </c>
    </row>
    <row r="28" spans="1:7" s="41" customFormat="1" ht="18.75" customHeight="1">
      <c r="A28" s="38"/>
      <c r="B28" s="38">
        <v>4300</v>
      </c>
      <c r="C28" s="33" t="s">
        <v>8</v>
      </c>
      <c r="D28" s="40">
        <v>150000</v>
      </c>
      <c r="E28" s="40">
        <v>150000</v>
      </c>
      <c r="F28" s="69">
        <v>149436.9</v>
      </c>
      <c r="G28" s="55">
        <f t="shared" si="1"/>
        <v>0.996246</v>
      </c>
    </row>
    <row r="29" spans="1:7" s="14" customFormat="1" ht="18.75" customHeight="1">
      <c r="A29" s="10"/>
      <c r="B29" s="24"/>
      <c r="C29" s="25" t="s">
        <v>18</v>
      </c>
      <c r="D29" s="12">
        <f>D30</f>
        <v>100000</v>
      </c>
      <c r="E29" s="12">
        <f>E30</f>
        <v>100000</v>
      </c>
      <c r="F29" s="72"/>
      <c r="G29" s="58"/>
    </row>
    <row r="30" spans="1:7" s="41" customFormat="1" ht="18.75" customHeight="1">
      <c r="A30" s="42"/>
      <c r="B30" s="38">
        <v>4300</v>
      </c>
      <c r="C30" s="33" t="s">
        <v>8</v>
      </c>
      <c r="D30" s="34">
        <v>100000</v>
      </c>
      <c r="E30" s="34">
        <v>100000</v>
      </c>
      <c r="F30" s="73"/>
      <c r="G30" s="59"/>
    </row>
    <row r="31" spans="1:7" s="32" customFormat="1" ht="18.75" customHeight="1">
      <c r="A31" s="30"/>
      <c r="B31" s="31"/>
      <c r="C31" s="35" t="s">
        <v>27</v>
      </c>
      <c r="D31" s="63">
        <f>D10+D12-D20</f>
        <v>15289</v>
      </c>
      <c r="E31" s="63">
        <f>E10+E12-E20</f>
        <v>9017</v>
      </c>
      <c r="F31" s="74">
        <f>F10+F12-F20</f>
        <v>-25929.969999999972</v>
      </c>
      <c r="G31" s="60"/>
    </row>
    <row r="32" spans="1:7" s="32" customFormat="1" ht="20.25" customHeight="1" hidden="1">
      <c r="A32" s="30"/>
      <c r="B32" s="31"/>
      <c r="C32" s="47" t="s">
        <v>10</v>
      </c>
      <c r="D32" s="34"/>
      <c r="E32" s="34"/>
      <c r="F32" s="73"/>
      <c r="G32" s="61"/>
    </row>
    <row r="33" spans="1:7" s="14" customFormat="1" ht="19.5" customHeight="1">
      <c r="A33" s="18"/>
      <c r="B33" s="26"/>
      <c r="C33" s="27" t="s">
        <v>3</v>
      </c>
      <c r="D33" s="21">
        <f>D20+D31</f>
        <v>815289</v>
      </c>
      <c r="E33" s="21">
        <f>E20+E31</f>
        <v>809017</v>
      </c>
      <c r="F33" s="67">
        <f>F20+F31</f>
        <v>631197.26</v>
      </c>
      <c r="G33" s="62"/>
    </row>
    <row r="34" s="14" customFormat="1" ht="19.5" customHeight="1"/>
    <row r="35" spans="3:6" s="14" customFormat="1" ht="19.5" customHeight="1">
      <c r="C35" s="95" t="s">
        <v>33</v>
      </c>
      <c r="D35" s="96"/>
      <c r="E35" s="97" t="s">
        <v>34</v>
      </c>
      <c r="F35" s="28"/>
    </row>
    <row r="36" spans="3:5" ht="15">
      <c r="C36" s="95" t="s">
        <v>35</v>
      </c>
      <c r="D36" s="96"/>
      <c r="E36" s="97" t="s">
        <v>36</v>
      </c>
    </row>
  </sheetData>
  <mergeCells count="4">
    <mergeCell ref="G7:G8"/>
    <mergeCell ref="D7:D8"/>
    <mergeCell ref="E7:E8"/>
    <mergeCell ref="F7:F8"/>
  </mergeCells>
  <printOptions horizontalCentered="1"/>
  <pageMargins left="0.5905511811023623" right="0.5905511811023623" top="0.6692913385826772" bottom="0.6692913385826772" header="0.5118110236220472" footer="0.5118110236220472"/>
  <pageSetup firstPageNumber="84" useFirstPageNumber="1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2007-03-14T06:12:48Z</cp:lastPrinted>
  <dcterms:created xsi:type="dcterms:W3CDTF">1998-12-12T11:41:09Z</dcterms:created>
  <dcterms:modified xsi:type="dcterms:W3CDTF">2007-03-29T09:27:51Z</dcterms:modified>
  <cp:category/>
  <cp:version/>
  <cp:contentType/>
  <cp:contentStatus/>
</cp:coreProperties>
</file>