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45" windowHeight="5190" activeTab="0"/>
  </bookViews>
  <sheets>
    <sheet name="FGZGiK" sheetId="1" r:id="rId1"/>
  </sheets>
  <definedNames>
    <definedName name="_xlnm.Print_Titles" localSheetId="0">'FGZGiK'!$7:$7</definedName>
  </definedNames>
  <calcPr fullCalcOnLoad="1"/>
</workbook>
</file>

<file path=xl/sharedStrings.xml><?xml version="1.0" encoding="utf-8"?>
<sst xmlns="http://schemas.openxmlformats.org/spreadsheetml/2006/main" count="31" uniqueCount="27">
  <si>
    <t>Dział</t>
  </si>
  <si>
    <t xml:space="preserve">Rozdz.      </t>
  </si>
  <si>
    <t>Wyszczególnienie</t>
  </si>
  <si>
    <t xml:space="preserve"> I   Przychody</t>
  </si>
  <si>
    <t>Suma bilansowa</t>
  </si>
  <si>
    <t>w złotych</t>
  </si>
  <si>
    <t>sprzedaż map i wyrysów</t>
  </si>
  <si>
    <t>zakup materiałów i usług</t>
  </si>
  <si>
    <t>zakup sprzętu specjalistycznego</t>
  </si>
  <si>
    <t xml:space="preserve">II    Wydatki </t>
  </si>
  <si>
    <t>Stan środków obrotowych na początek roku</t>
  </si>
  <si>
    <t>Działalność usługowa</t>
  </si>
  <si>
    <t>Fundusz Gospodarki Zasobem Geodezyjnym i Kartograficznym</t>
  </si>
  <si>
    <t xml:space="preserve">odsetki </t>
  </si>
  <si>
    <t>specjalistyczne szkolenie pracowników</t>
  </si>
  <si>
    <t>% 
6:5</t>
  </si>
  <si>
    <t>Załącznik Nr 13</t>
  </si>
  <si>
    <t>Rady Miasta Lublin</t>
  </si>
  <si>
    <t>Plan na 2002 rok wg uchwały budżetowej</t>
  </si>
  <si>
    <t>Plan na 2002 rok 
po zmianach</t>
  </si>
  <si>
    <t>Wykonanie 
na 31 grudnia 
2002 roku</t>
  </si>
  <si>
    <t xml:space="preserve">wpłaty na rzecz Centralnego Funduszu Gospodarki Zasobem Geodezyjnym i Kartograficznym </t>
  </si>
  <si>
    <t xml:space="preserve">wpłaty na rzecz Wojewódzkiego Funduszu Gospodarki Zasobem Geodezyjnym i Kartograficznym </t>
  </si>
  <si>
    <t xml:space="preserve">dofinansowanie z Centralnego Funduszu Gospodarki Zasobem Geodezyjnym i Kartograficznym </t>
  </si>
  <si>
    <t>stan środków obrotowych na koniec roku</t>
  </si>
  <si>
    <t>do uchwały Nr 143/VI/2003</t>
  </si>
  <si>
    <t>z dnia 24 kwietnia 2003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</si>
</sst>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h:m"/>
    <numFmt numFmtId="169" formatCode="\ h\ h:m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sz val="11"/>
      <name val="Arial CE"/>
      <family val="0"/>
    </font>
    <font>
      <b/>
      <sz val="12"/>
      <name val="Arial CE"/>
      <family val="2"/>
    </font>
    <font>
      <sz val="9"/>
      <name val="Arial CE"/>
      <family val="2"/>
    </font>
    <font>
      <i/>
      <sz val="11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gray0625"/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 vertical="center"/>
    </xf>
    <xf numFmtId="0" fontId="0" fillId="0" borderId="1" xfId="0" applyFill="1" applyBorder="1" applyAlignment="1">
      <alignment/>
    </xf>
    <xf numFmtId="0" fontId="6" fillId="1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/>
    </xf>
    <xf numFmtId="3" fontId="6" fillId="1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7" fillId="0" borderId="2" xfId="0" applyFont="1" applyBorder="1" applyAlignment="1">
      <alignment horizontal="center" vertical="center"/>
    </xf>
    <xf numFmtId="3" fontId="6" fillId="1" borderId="1" xfId="0" applyNumberFormat="1" applyFont="1" applyFill="1" applyBorder="1" applyAlignment="1">
      <alignment vertical="center"/>
    </xf>
    <xf numFmtId="0" fontId="6" fillId="0" borderId="0" xfId="0" applyFont="1" applyAlignment="1">
      <alignment horizontal="centerContinuous"/>
    </xf>
    <xf numFmtId="3" fontId="1" fillId="0" borderId="3" xfId="0" applyNumberFormat="1" applyFont="1" applyBorder="1" applyAlignment="1">
      <alignment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3" fontId="0" fillId="0" borderId="4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1" fillId="0" borderId="6" xfId="0" applyNumberFormat="1" applyFont="1" applyBorder="1" applyAlignment="1">
      <alignment wrapText="1"/>
    </xf>
    <xf numFmtId="3" fontId="0" fillId="0" borderId="7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4" fillId="2" borderId="1" xfId="0" applyNumberFormat="1" applyFont="1" applyFill="1" applyBorder="1" applyAlignment="1">
      <alignment vertical="center"/>
    </xf>
    <xf numFmtId="3" fontId="2" fillId="0" borderId="5" xfId="0" applyNumberFormat="1" applyFont="1" applyBorder="1" applyAlignment="1">
      <alignment/>
    </xf>
    <xf numFmtId="3" fontId="2" fillId="0" borderId="7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0" fontId="2" fillId="0" borderId="5" xfId="0" applyFont="1" applyBorder="1" applyAlignment="1">
      <alignment horizontal="left" wrapText="1"/>
    </xf>
    <xf numFmtId="3" fontId="8" fillId="0" borderId="5" xfId="0" applyNumberFormat="1" applyFont="1" applyBorder="1" applyAlignment="1">
      <alignment/>
    </xf>
    <xf numFmtId="3" fontId="4" fillId="2" borderId="6" xfId="0" applyNumberFormat="1" applyFont="1" applyFill="1" applyBorder="1" applyAlignment="1">
      <alignment wrapText="1"/>
    </xf>
    <xf numFmtId="0" fontId="1" fillId="0" borderId="0" xfId="0" applyFont="1" applyAlignment="1">
      <alignment/>
    </xf>
    <xf numFmtId="3" fontId="2" fillId="0" borderId="3" xfId="0" applyNumberFormat="1" applyFont="1" applyBorder="1" applyAlignment="1">
      <alignment/>
    </xf>
    <xf numFmtId="10" fontId="6" fillId="1" borderId="1" xfId="0" applyNumberFormat="1" applyFont="1" applyFill="1" applyBorder="1" applyAlignment="1">
      <alignment vertical="center"/>
    </xf>
    <xf numFmtId="10" fontId="4" fillId="2" borderId="1" xfId="0" applyNumberFormat="1" applyFont="1" applyFill="1" applyBorder="1" applyAlignment="1">
      <alignment/>
    </xf>
    <xf numFmtId="10" fontId="1" fillId="0" borderId="3" xfId="0" applyNumberFormat="1" applyFont="1" applyBorder="1" applyAlignment="1">
      <alignment/>
    </xf>
    <xf numFmtId="10" fontId="6" fillId="1" borderId="1" xfId="0" applyNumberFormat="1" applyFont="1" applyFill="1" applyBorder="1" applyAlignment="1">
      <alignment/>
    </xf>
    <xf numFmtId="10" fontId="4" fillId="2" borderId="1" xfId="0" applyNumberFormat="1" applyFont="1" applyFill="1" applyBorder="1" applyAlignment="1">
      <alignment/>
    </xf>
    <xf numFmtId="10" fontId="2" fillId="0" borderId="3" xfId="0" applyNumberFormat="1" applyFont="1" applyBorder="1" applyAlignment="1">
      <alignment/>
    </xf>
    <xf numFmtId="10" fontId="1" fillId="0" borderId="6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10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3" fontId="4" fillId="0" borderId="1" xfId="0" applyNumberFormat="1" applyFont="1" applyBorder="1" applyAlignment="1">
      <alignment/>
    </xf>
    <xf numFmtId="0" fontId="9" fillId="0" borderId="8" xfId="0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3" fontId="2" fillId="0" borderId="9" xfId="0" applyNumberFormat="1" applyFont="1" applyBorder="1" applyAlignment="1">
      <alignment horizontal="right"/>
    </xf>
    <xf numFmtId="10" fontId="2" fillId="0" borderId="9" xfId="0" applyNumberFormat="1" applyFont="1" applyBorder="1" applyAlignment="1">
      <alignment horizontal="right"/>
    </xf>
    <xf numFmtId="0" fontId="2" fillId="0" borderId="0" xfId="0" applyFont="1" applyAlignment="1">
      <alignment/>
    </xf>
    <xf numFmtId="3" fontId="0" fillId="0" borderId="10" xfId="0" applyNumberFormat="1" applyFont="1" applyBorder="1" applyAlignment="1">
      <alignment horizontal="left" wrapText="1"/>
    </xf>
    <xf numFmtId="3" fontId="0" fillId="0" borderId="10" xfId="0" applyNumberFormat="1" applyFont="1" applyBorder="1" applyAlignment="1">
      <alignment/>
    </xf>
    <xf numFmtId="10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left" wrapText="1"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10" fontId="0" fillId="0" borderId="12" xfId="0" applyNumberFormat="1" applyFont="1" applyBorder="1" applyAlignment="1">
      <alignment/>
    </xf>
    <xf numFmtId="3" fontId="0" fillId="0" borderId="5" xfId="0" applyNumberFormat="1" applyFont="1" applyBorder="1" applyAlignment="1">
      <alignment horizontal="left" wrapText="1"/>
    </xf>
    <xf numFmtId="3" fontId="0" fillId="0" borderId="3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0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 horizontal="left" wrapText="1"/>
    </xf>
    <xf numFmtId="10" fontId="0" fillId="0" borderId="11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6" xfId="0" applyNumberFormat="1" applyFont="1" applyBorder="1" applyAlignment="1">
      <alignment horizontal="left" wrapText="1"/>
    </xf>
    <xf numFmtId="3" fontId="0" fillId="0" borderId="17" xfId="0" applyNumberFormat="1" applyFont="1" applyBorder="1" applyAlignment="1">
      <alignment/>
    </xf>
    <xf numFmtId="10" fontId="0" fillId="0" borderId="1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zoomScale="75" zoomScaleNormal="75" workbookViewId="0" topLeftCell="C12">
      <selection activeCell="F5" sqref="F5"/>
    </sheetView>
  </sheetViews>
  <sheetFormatPr defaultColWidth="9.00390625" defaultRowHeight="12.75"/>
  <cols>
    <col min="1" max="1" width="7.25390625" style="0" customWidth="1"/>
    <col min="2" max="2" width="7.875" style="0" customWidth="1"/>
    <col min="3" max="3" width="61.75390625" style="0" customWidth="1"/>
    <col min="4" max="5" width="17.25390625" style="0" customWidth="1"/>
    <col min="6" max="6" width="18.375" style="0" customWidth="1"/>
    <col min="7" max="7" width="14.25390625" style="0" customWidth="1"/>
  </cols>
  <sheetData>
    <row r="1" ht="12.75">
      <c r="F1" t="s">
        <v>16</v>
      </c>
    </row>
    <row r="2" spans="3:7" ht="15.75">
      <c r="C2" s="11" t="s">
        <v>12</v>
      </c>
      <c r="D2" s="36"/>
      <c r="E2" s="36"/>
      <c r="F2" s="16" t="s">
        <v>25</v>
      </c>
      <c r="G2" s="16"/>
    </row>
    <row r="3" spans="3:7" ht="15.75">
      <c r="C3" s="11"/>
      <c r="D3" s="36"/>
      <c r="E3" s="36"/>
      <c r="F3" s="16" t="s">
        <v>17</v>
      </c>
      <c r="G3" s="16"/>
    </row>
    <row r="4" spans="3:7" ht="15.75">
      <c r="C4" s="11"/>
      <c r="D4" s="36"/>
      <c r="E4" s="36"/>
      <c r="F4" s="16" t="s">
        <v>26</v>
      </c>
      <c r="G4" s="16"/>
    </row>
    <row r="5" spans="3:6" ht="14.25" customHeight="1" thickBot="1">
      <c r="C5" s="1"/>
      <c r="D5" s="17"/>
      <c r="E5" s="17"/>
      <c r="F5" s="17" t="s">
        <v>5</v>
      </c>
    </row>
    <row r="6" spans="1:7" ht="43.5" customHeight="1" thickBot="1" thickTop="1">
      <c r="A6" s="13" t="s">
        <v>0</v>
      </c>
      <c r="B6" s="14" t="s">
        <v>1</v>
      </c>
      <c r="C6" s="15" t="s">
        <v>2</v>
      </c>
      <c r="D6" s="20" t="s">
        <v>18</v>
      </c>
      <c r="E6" s="20" t="s">
        <v>19</v>
      </c>
      <c r="F6" s="20" t="s">
        <v>20</v>
      </c>
      <c r="G6" s="20" t="s">
        <v>15</v>
      </c>
    </row>
    <row r="7" spans="1:7" ht="14.25" thickBot="1" thickTop="1">
      <c r="A7" s="9">
        <v>1</v>
      </c>
      <c r="B7" s="9">
        <v>2</v>
      </c>
      <c r="C7" s="9">
        <v>3</v>
      </c>
      <c r="D7" s="18">
        <v>4</v>
      </c>
      <c r="E7" s="18">
        <v>5</v>
      </c>
      <c r="F7" s="19">
        <v>6</v>
      </c>
      <c r="G7" s="19">
        <v>7</v>
      </c>
    </row>
    <row r="8" spans="1:7" s="55" customFormat="1" ht="18.75" customHeight="1" thickTop="1">
      <c r="A8" s="51"/>
      <c r="B8" s="51"/>
      <c r="C8" s="52" t="s">
        <v>10</v>
      </c>
      <c r="D8" s="53">
        <v>517784</v>
      </c>
      <c r="E8" s="53">
        <v>720196</v>
      </c>
      <c r="F8" s="53">
        <v>720196</v>
      </c>
      <c r="G8" s="54">
        <f>F8/E8</f>
        <v>1</v>
      </c>
    </row>
    <row r="9" spans="1:7" ht="21.75" customHeight="1">
      <c r="A9" s="2"/>
      <c r="B9" s="4"/>
      <c r="C9" s="5" t="s">
        <v>3</v>
      </c>
      <c r="D9" s="10">
        <f aca="true" t="shared" si="0" ref="D9:F10">D10</f>
        <v>880000</v>
      </c>
      <c r="E9" s="10">
        <f t="shared" si="0"/>
        <v>920000</v>
      </c>
      <c r="F9" s="10">
        <f t="shared" si="0"/>
        <v>699243</v>
      </c>
      <c r="G9" s="38">
        <f aca="true" t="shared" si="1" ref="G9:G25">F9/E9</f>
        <v>0.7600467391304347</v>
      </c>
    </row>
    <row r="10" spans="1:7" ht="21" customHeight="1">
      <c r="A10" s="6">
        <v>710</v>
      </c>
      <c r="B10" s="29"/>
      <c r="C10" s="35" t="s">
        <v>11</v>
      </c>
      <c r="D10" s="6">
        <f t="shared" si="0"/>
        <v>880000</v>
      </c>
      <c r="E10" s="6">
        <f>E11</f>
        <v>920000</v>
      </c>
      <c r="F10" s="6">
        <f t="shared" si="0"/>
        <v>699243</v>
      </c>
      <c r="G10" s="39">
        <f t="shared" si="1"/>
        <v>0.7600467391304347</v>
      </c>
    </row>
    <row r="11" spans="1:7" s="49" customFormat="1" ht="20.25" customHeight="1">
      <c r="A11" s="45"/>
      <c r="B11" s="46">
        <v>71030</v>
      </c>
      <c r="C11" s="26" t="s">
        <v>12</v>
      </c>
      <c r="D11" s="47">
        <f>D12+D13</f>
        <v>880000</v>
      </c>
      <c r="E11" s="47">
        <f>SUM(E12:E14)</f>
        <v>920000</v>
      </c>
      <c r="F11" s="47">
        <f>SUM(F12:F14)</f>
        <v>699243</v>
      </c>
      <c r="G11" s="48">
        <f t="shared" si="1"/>
        <v>0.7600467391304347</v>
      </c>
    </row>
    <row r="12" spans="1:7" s="21" customFormat="1" ht="19.5" customHeight="1">
      <c r="A12" s="30"/>
      <c r="B12" s="30"/>
      <c r="C12" s="56" t="s">
        <v>6</v>
      </c>
      <c r="D12" s="57">
        <v>800000</v>
      </c>
      <c r="E12" s="57">
        <v>800000</v>
      </c>
      <c r="F12" s="57">
        <v>612001</v>
      </c>
      <c r="G12" s="58">
        <f t="shared" si="1"/>
        <v>0.76500125</v>
      </c>
    </row>
    <row r="13" spans="1:7" s="21" customFormat="1" ht="19.5" customHeight="1">
      <c r="A13" s="31"/>
      <c r="B13" s="30"/>
      <c r="C13" s="59" t="s">
        <v>13</v>
      </c>
      <c r="D13" s="60">
        <v>80000</v>
      </c>
      <c r="E13" s="61">
        <v>80000</v>
      </c>
      <c r="F13" s="61">
        <v>47242</v>
      </c>
      <c r="G13" s="62">
        <f t="shared" si="1"/>
        <v>0.590525</v>
      </c>
    </row>
    <row r="14" spans="1:7" s="21" customFormat="1" ht="28.5" customHeight="1">
      <c r="A14" s="31"/>
      <c r="B14" s="30"/>
      <c r="C14" s="63" t="s">
        <v>23</v>
      </c>
      <c r="D14" s="64"/>
      <c r="E14" s="64">
        <v>40000</v>
      </c>
      <c r="F14" s="64">
        <v>40000</v>
      </c>
      <c r="G14" s="65">
        <f>F14/E14</f>
        <v>1</v>
      </c>
    </row>
    <row r="15" spans="1:7" ht="15.75" customHeight="1">
      <c r="A15" s="27"/>
      <c r="B15" s="25"/>
      <c r="C15" s="28" t="s">
        <v>4</v>
      </c>
      <c r="D15" s="24">
        <f>D8+D9</f>
        <v>1397784</v>
      </c>
      <c r="E15" s="24">
        <f>E8+E9</f>
        <v>1640196</v>
      </c>
      <c r="F15" s="12">
        <f>F8+F9</f>
        <v>1419439</v>
      </c>
      <c r="G15" s="40">
        <f t="shared" si="1"/>
        <v>0.8654081585371505</v>
      </c>
    </row>
    <row r="16" spans="1:7" ht="21" customHeight="1">
      <c r="A16" s="3"/>
      <c r="B16" s="3"/>
      <c r="C16" s="5" t="s">
        <v>9</v>
      </c>
      <c r="D16" s="7">
        <f aca="true" t="shared" si="2" ref="D16:F17">D17</f>
        <v>1111000</v>
      </c>
      <c r="E16" s="7">
        <f t="shared" si="2"/>
        <v>1390000</v>
      </c>
      <c r="F16" s="7">
        <f t="shared" si="2"/>
        <v>334841</v>
      </c>
      <c r="G16" s="41">
        <f t="shared" si="1"/>
        <v>0.24089280575539568</v>
      </c>
    </row>
    <row r="17" spans="1:7" ht="20.25" customHeight="1">
      <c r="A17" s="6">
        <v>710</v>
      </c>
      <c r="B17" s="29"/>
      <c r="C17" s="35" t="s">
        <v>11</v>
      </c>
      <c r="D17" s="8">
        <f t="shared" si="2"/>
        <v>1111000</v>
      </c>
      <c r="E17" s="8">
        <f t="shared" si="2"/>
        <v>1390000</v>
      </c>
      <c r="F17" s="8">
        <f t="shared" si="2"/>
        <v>334841</v>
      </c>
      <c r="G17" s="42">
        <f t="shared" si="1"/>
        <v>0.24089280575539568</v>
      </c>
    </row>
    <row r="18" spans="1:7" s="16" customFormat="1" ht="21" customHeight="1">
      <c r="A18" s="25"/>
      <c r="B18" s="46">
        <v>71030</v>
      </c>
      <c r="C18" s="26" t="s">
        <v>12</v>
      </c>
      <c r="D18" s="50">
        <f>D19+D20+D21+D22+D23</f>
        <v>1111000</v>
      </c>
      <c r="E18" s="50">
        <f>SUM(E19:E23)</f>
        <v>1390000</v>
      </c>
      <c r="F18" s="50">
        <f>SUM(F19:F23)</f>
        <v>334841</v>
      </c>
      <c r="G18" s="48">
        <f t="shared" si="1"/>
        <v>0.24089280575539568</v>
      </c>
    </row>
    <row r="19" spans="1:7" ht="19.5" customHeight="1">
      <c r="A19" s="34"/>
      <c r="B19" s="34"/>
      <c r="C19" s="56" t="s">
        <v>7</v>
      </c>
      <c r="D19" s="66">
        <v>610000</v>
      </c>
      <c r="E19" s="66">
        <v>759000</v>
      </c>
      <c r="F19" s="67">
        <v>134111</v>
      </c>
      <c r="G19" s="58">
        <f t="shared" si="1"/>
        <v>0.17669433465085638</v>
      </c>
    </row>
    <row r="20" spans="1:7" ht="25.5" customHeight="1">
      <c r="A20" s="30"/>
      <c r="B20" s="30"/>
      <c r="C20" s="59" t="s">
        <v>21</v>
      </c>
      <c r="D20" s="66">
        <v>43000</v>
      </c>
      <c r="E20" s="66">
        <v>88000</v>
      </c>
      <c r="F20" s="60">
        <v>65924</v>
      </c>
      <c r="G20" s="68">
        <f t="shared" si="1"/>
        <v>0.7491363636363636</v>
      </c>
    </row>
    <row r="21" spans="1:7" ht="29.25" customHeight="1">
      <c r="A21" s="30"/>
      <c r="B21" s="30"/>
      <c r="C21" s="69" t="s">
        <v>22</v>
      </c>
      <c r="D21" s="60">
        <v>43000</v>
      </c>
      <c r="E21" s="60">
        <v>88000</v>
      </c>
      <c r="F21" s="66">
        <v>65924</v>
      </c>
      <c r="G21" s="70">
        <f t="shared" si="1"/>
        <v>0.7491363636363636</v>
      </c>
    </row>
    <row r="22" spans="1:7" ht="19.5" customHeight="1">
      <c r="A22" s="30"/>
      <c r="B22" s="32"/>
      <c r="C22" s="59" t="s">
        <v>8</v>
      </c>
      <c r="D22" s="71">
        <v>400000</v>
      </c>
      <c r="E22" s="71">
        <v>440000</v>
      </c>
      <c r="F22" s="66">
        <v>63882</v>
      </c>
      <c r="G22" s="68">
        <f t="shared" si="1"/>
        <v>0.14518636363636364</v>
      </c>
    </row>
    <row r="23" spans="1:7" ht="19.5" customHeight="1">
      <c r="A23" s="30"/>
      <c r="B23" s="32"/>
      <c r="C23" s="72" t="s">
        <v>14</v>
      </c>
      <c r="D23" s="73">
        <v>15000</v>
      </c>
      <c r="E23" s="73">
        <v>15000</v>
      </c>
      <c r="F23" s="73">
        <v>5000</v>
      </c>
      <c r="G23" s="74">
        <f t="shared" si="1"/>
        <v>0.3333333333333333</v>
      </c>
    </row>
    <row r="24" spans="1:7" ht="19.5" customHeight="1">
      <c r="A24" s="25"/>
      <c r="B24" s="22"/>
      <c r="C24" s="33" t="s">
        <v>24</v>
      </c>
      <c r="D24" s="37">
        <f>D15-D16</f>
        <v>286784</v>
      </c>
      <c r="E24" s="37">
        <f>E8+E9-E16</f>
        <v>250196</v>
      </c>
      <c r="F24" s="37">
        <f>F8+F9-F16</f>
        <v>1084598</v>
      </c>
      <c r="G24" s="43">
        <f t="shared" si="1"/>
        <v>4.334993365201682</v>
      </c>
    </row>
    <row r="25" spans="1:7" ht="15" customHeight="1">
      <c r="A25" s="23"/>
      <c r="B25" s="23"/>
      <c r="C25" s="28" t="s">
        <v>4</v>
      </c>
      <c r="D25" s="28">
        <f>D16+D24</f>
        <v>1397784</v>
      </c>
      <c r="E25" s="28">
        <f>E16+E24</f>
        <v>1640196</v>
      </c>
      <c r="F25" s="28">
        <f>F16+F24</f>
        <v>1419439</v>
      </c>
      <c r="G25" s="44">
        <f t="shared" si="1"/>
        <v>0.8654081585371505</v>
      </c>
    </row>
    <row r="26" ht="19.5" customHeight="1"/>
  </sheetData>
  <printOptions horizontalCentered="1"/>
  <pageMargins left="0.5905511811023623" right="0.5905511811023623" top="0.5905511811023623" bottom="0.984251968503937" header="0.5118110236220472" footer="0.5118110236220472"/>
  <pageSetup firstPageNumber="71" useFirstPageNumber="1" horizontalDpi="300" verticalDpi="300" orientation="landscape" paperSize="9" scale="90" r:id="rId1"/>
  <headerFooter alignWithMargins="0">
    <oddHeader>&amp;C
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Lucyna Sternik</dc:creator>
  <cp:keywords/>
  <dc:description/>
  <cp:lastModifiedBy>Urząd Miejski w Lublinie Urzą</cp:lastModifiedBy>
  <cp:lastPrinted>2003-04-28T07:44:28Z</cp:lastPrinted>
  <dcterms:created xsi:type="dcterms:W3CDTF">1998-12-12T11:41:09Z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