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FGZGiK" sheetId="1" r:id="rId1"/>
  </sheets>
  <definedNames>
    <definedName name="_xlnm.Print_Titles" localSheetId="0">'FGZGiK'!$9:$9</definedName>
  </definedNames>
  <calcPr fullCalcOnLoad="1"/>
</workbook>
</file>

<file path=xl/sharedStrings.xml><?xml version="1.0" encoding="utf-8"?>
<sst xmlns="http://schemas.openxmlformats.org/spreadsheetml/2006/main" count="44" uniqueCount="39">
  <si>
    <t>Dział</t>
  </si>
  <si>
    <t>Stan środków obrotowych na początek roku</t>
  </si>
  <si>
    <t>Suma bilansowa</t>
  </si>
  <si>
    <t>Stan środków obrotowych na koniec roku</t>
  </si>
  <si>
    <t>Przelewy redystrybucyjne</t>
  </si>
  <si>
    <t>Zakup usług pozostałych</t>
  </si>
  <si>
    <t>w tym: stan środków pieniężnych</t>
  </si>
  <si>
    <t xml:space="preserve">Prezydenta Miasta </t>
  </si>
  <si>
    <t>w złotych</t>
  </si>
  <si>
    <t>%
 5:4</t>
  </si>
  <si>
    <t>Rady Miasta Lublin</t>
  </si>
  <si>
    <t>Zakup materiałów i wyposażenia</t>
  </si>
  <si>
    <t>Treść</t>
  </si>
  <si>
    <t>Przychody</t>
  </si>
  <si>
    <t xml:space="preserve">Wydatki </t>
  </si>
  <si>
    <t>(nazwa działu, rozdziału, źródła przychodów, zadania, paragrafu)</t>
  </si>
  <si>
    <t>Działalność usługowa</t>
  </si>
  <si>
    <t>Fundusz Gospodarki Zasobem Geodezyjnym i Kartograficznym</t>
  </si>
  <si>
    <t>sprzedaż map i wyrysów</t>
  </si>
  <si>
    <t>0830</t>
  </si>
  <si>
    <t>Wpływy z usług</t>
  </si>
  <si>
    <t>0920</t>
  </si>
  <si>
    <t>Pozostałe odsetki</t>
  </si>
  <si>
    <t>zakup materiałów i usług</t>
  </si>
  <si>
    <t>Zakup usług remontowych</t>
  </si>
  <si>
    <t>zakup sprzętu specjalistycznego</t>
  </si>
  <si>
    <t>Wydatki na zakupy inwestycyjne funduszy celowych</t>
  </si>
  <si>
    <t xml:space="preserve">   Plan przychodów i wydatków Funduszu Gospodarki Zasobem Geodezyjnym i Kartograficznym na 2007 rok</t>
  </si>
  <si>
    <t>Przewidywane wykonanie 
2006 roku</t>
  </si>
  <si>
    <t>Plan na 2007 rok</t>
  </si>
  <si>
    <t>Załącznik nr 16</t>
  </si>
  <si>
    <t>Szkolenia pracowników niebędących członkami korpusu służby cywilnej</t>
  </si>
  <si>
    <t xml:space="preserve">wpłaty na rzecz Centralnego i Wojewódzkiego Funduszu Zasobem Geodezyjnym 
i Kartograficznym </t>
  </si>
  <si>
    <t xml:space="preserve">
Rozdz. 
§     </t>
  </si>
  <si>
    <t>odsetki od środków na rachunku bankowym</t>
  </si>
  <si>
    <t>do uchwały nr 41/V/2007</t>
  </si>
  <si>
    <t>z dnia 8 lutego 2007 r.</t>
  </si>
  <si>
    <t xml:space="preserve">Przewodniczący </t>
  </si>
  <si>
    <t>Piotr Dreher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</si>
</sst>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7" xfId="0" applyFont="1" applyBorder="1" applyAlignment="1">
      <alignment horizontal="left" wrapText="1"/>
    </xf>
    <xf numFmtId="3" fontId="8" fillId="0" borderId="7" xfId="0" applyNumberFormat="1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3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7" xfId="0" applyFont="1" applyBorder="1" applyAlignment="1" quotePrefix="1">
      <alignment horizontal="right"/>
    </xf>
    <xf numFmtId="0" fontId="7" fillId="0" borderId="15" xfId="0" applyFont="1" applyBorder="1" applyAlignment="1">
      <alignment horizontal="left" wrapText="1"/>
    </xf>
    <xf numFmtId="0" fontId="8" fillId="0" borderId="9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5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7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right"/>
    </xf>
    <xf numFmtId="10" fontId="8" fillId="0" borderId="1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0" fontId="4" fillId="2" borderId="11" xfId="0" applyNumberFormat="1" applyFont="1" applyFill="1" applyBorder="1" applyAlignment="1">
      <alignment/>
    </xf>
    <xf numFmtId="10" fontId="7" fillId="2" borderId="21" xfId="0" applyNumberFormat="1" applyFont="1" applyFill="1" applyBorder="1" applyAlignment="1">
      <alignment/>
    </xf>
    <xf numFmtId="10" fontId="8" fillId="2" borderId="11" xfId="0" applyNumberFormat="1" applyFont="1" applyFill="1" applyBorder="1" applyAlignment="1">
      <alignment/>
    </xf>
    <xf numFmtId="10" fontId="7" fillId="2" borderId="11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10" fontId="8" fillId="0" borderId="22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 wrapText="1"/>
    </xf>
    <xf numFmtId="10" fontId="7" fillId="0" borderId="15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10" fontId="7" fillId="0" borderId="10" xfId="0" applyNumberFormat="1" applyFont="1" applyBorder="1" applyAlignment="1">
      <alignment horizontal="right" wrapText="1"/>
    </xf>
    <xf numFmtId="0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left" wrapText="1"/>
    </xf>
    <xf numFmtId="3" fontId="2" fillId="0" borderId="16" xfId="0" applyNumberFormat="1" applyFont="1" applyBorder="1" applyAlignment="1">
      <alignment horizontal="right" wrapText="1"/>
    </xf>
    <xf numFmtId="10" fontId="2" fillId="0" borderId="16" xfId="0" applyNumberFormat="1" applyFont="1" applyBorder="1" applyAlignment="1">
      <alignment horizontal="right" wrapText="1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wrapText="1"/>
    </xf>
    <xf numFmtId="3" fontId="4" fillId="2" borderId="19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1">
      <selection activeCell="C3" sqref="C3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8.75390625" style="0" customWidth="1"/>
    <col min="4" max="5" width="22.75390625" style="0" customWidth="1"/>
    <col min="6" max="6" width="17.625" style="0" customWidth="1"/>
  </cols>
  <sheetData>
    <row r="1" spans="3:5" ht="15.75">
      <c r="C1" s="4"/>
      <c r="E1" s="23" t="s">
        <v>30</v>
      </c>
    </row>
    <row r="2" spans="3:5" ht="15.75">
      <c r="C2" s="4"/>
      <c r="E2" s="23" t="s">
        <v>35</v>
      </c>
    </row>
    <row r="3" spans="1:5" ht="15.75">
      <c r="A3" s="41" t="s">
        <v>27</v>
      </c>
      <c r="C3" s="4"/>
      <c r="E3" s="23" t="s">
        <v>10</v>
      </c>
    </row>
    <row r="4" spans="3:5" ht="15.75">
      <c r="C4" s="4"/>
      <c r="E4" s="23" t="s">
        <v>36</v>
      </c>
    </row>
    <row r="5" ht="15.75">
      <c r="C5" s="4"/>
    </row>
    <row r="6" spans="1:5" ht="15.75" customHeight="1" thickBot="1">
      <c r="A6" s="1"/>
      <c r="B6" s="1"/>
      <c r="C6" s="1"/>
      <c r="E6" s="43" t="s">
        <v>8</v>
      </c>
    </row>
    <row r="7" spans="1:6" ht="22.5" customHeight="1" thickTop="1">
      <c r="A7" s="5"/>
      <c r="B7" s="5"/>
      <c r="C7" s="59" t="s">
        <v>12</v>
      </c>
      <c r="D7" s="81" t="s">
        <v>28</v>
      </c>
      <c r="E7" s="81" t="s">
        <v>29</v>
      </c>
      <c r="F7" s="81" t="s">
        <v>9</v>
      </c>
    </row>
    <row r="8" spans="1:6" ht="63.75" customHeight="1" thickBot="1">
      <c r="A8" s="11" t="s">
        <v>0</v>
      </c>
      <c r="B8" s="12" t="s">
        <v>33</v>
      </c>
      <c r="C8" s="11" t="s">
        <v>15</v>
      </c>
      <c r="D8" s="82"/>
      <c r="E8" s="82" t="s">
        <v>7</v>
      </c>
      <c r="F8" s="82"/>
    </row>
    <row r="9" spans="1:6" ht="14.25" thickBot="1" thickTop="1">
      <c r="A9" s="2">
        <v>1</v>
      </c>
      <c r="B9" s="2">
        <v>2</v>
      </c>
      <c r="C9" s="2">
        <v>3</v>
      </c>
      <c r="D9" s="3">
        <v>4</v>
      </c>
      <c r="E9" s="3">
        <v>5</v>
      </c>
      <c r="F9" s="6">
        <v>6</v>
      </c>
    </row>
    <row r="10" spans="1:6" s="10" customFormat="1" ht="21" customHeight="1" thickTop="1">
      <c r="A10" s="13"/>
      <c r="B10" s="13"/>
      <c r="C10" s="31" t="s">
        <v>1</v>
      </c>
      <c r="D10" s="44">
        <v>1426851</v>
      </c>
      <c r="E10" s="32">
        <f>D33</f>
        <v>300851</v>
      </c>
      <c r="F10" s="45"/>
    </row>
    <row r="11" spans="1:6" s="10" customFormat="1" ht="18" customHeight="1" hidden="1">
      <c r="A11" s="39"/>
      <c r="B11" s="39"/>
      <c r="C11" s="28" t="s">
        <v>6</v>
      </c>
      <c r="D11" s="46"/>
      <c r="E11" s="24"/>
      <c r="F11" s="47"/>
    </row>
    <row r="12" spans="1:6" s="27" customFormat="1" ht="19.5" customHeight="1">
      <c r="A12" s="78"/>
      <c r="B12" s="78"/>
      <c r="C12" s="73" t="s">
        <v>13</v>
      </c>
      <c r="D12" s="76">
        <f>D13</f>
        <v>800000</v>
      </c>
      <c r="E12" s="79">
        <f>E13</f>
        <v>800000</v>
      </c>
      <c r="F12" s="80">
        <f>E12/D12</f>
        <v>1</v>
      </c>
    </row>
    <row r="13" spans="1:6" s="7" customFormat="1" ht="19.5" customHeight="1">
      <c r="A13" s="73">
        <v>710</v>
      </c>
      <c r="B13" s="74"/>
      <c r="C13" s="75" t="s">
        <v>16</v>
      </c>
      <c r="D13" s="76">
        <f>D14</f>
        <v>800000</v>
      </c>
      <c r="E13" s="77">
        <f>E14</f>
        <v>800000</v>
      </c>
      <c r="F13" s="50">
        <f aca="true" t="shared" si="0" ref="F13:F32">E13/D13</f>
        <v>1</v>
      </c>
    </row>
    <row r="14" spans="1:6" s="10" customFormat="1" ht="19.5" customHeight="1">
      <c r="A14" s="8"/>
      <c r="B14" s="15">
        <v>71030</v>
      </c>
      <c r="C14" s="16" t="s">
        <v>17</v>
      </c>
      <c r="D14" s="49">
        <f>D15+D17</f>
        <v>800000</v>
      </c>
      <c r="E14" s="17">
        <f>E15+E17</f>
        <v>800000</v>
      </c>
      <c r="F14" s="50">
        <f t="shared" si="0"/>
        <v>1</v>
      </c>
    </row>
    <row r="15" spans="1:6" s="10" customFormat="1" ht="19.5" customHeight="1">
      <c r="A15" s="8"/>
      <c r="B15" s="8"/>
      <c r="C15" s="9" t="s">
        <v>18</v>
      </c>
      <c r="D15" s="61">
        <f>D16</f>
        <v>750000</v>
      </c>
      <c r="E15" s="61">
        <f>E16</f>
        <v>750000</v>
      </c>
      <c r="F15" s="51">
        <f t="shared" si="0"/>
        <v>1</v>
      </c>
    </row>
    <row r="16" spans="1:6" s="34" customFormat="1" ht="19.5" customHeight="1">
      <c r="A16" s="35"/>
      <c r="B16" s="60" t="s">
        <v>19</v>
      </c>
      <c r="C16" s="33" t="s">
        <v>20</v>
      </c>
      <c r="D16" s="62">
        <v>750000</v>
      </c>
      <c r="E16" s="62">
        <v>750000</v>
      </c>
      <c r="F16" s="52">
        <f t="shared" si="0"/>
        <v>1</v>
      </c>
    </row>
    <row r="17" spans="1:6" s="10" customFormat="1" ht="19.5" customHeight="1">
      <c r="A17" s="8"/>
      <c r="B17" s="8"/>
      <c r="C17" s="37" t="s">
        <v>34</v>
      </c>
      <c r="D17" s="63">
        <f>D18</f>
        <v>50000</v>
      </c>
      <c r="E17" s="63">
        <f>E18</f>
        <v>50000</v>
      </c>
      <c r="F17" s="51">
        <f t="shared" si="0"/>
        <v>1</v>
      </c>
    </row>
    <row r="18" spans="1:6" s="34" customFormat="1" ht="19.5" customHeight="1">
      <c r="A18" s="38"/>
      <c r="B18" s="36" t="s">
        <v>21</v>
      </c>
      <c r="C18" s="28" t="s">
        <v>22</v>
      </c>
      <c r="D18" s="62">
        <v>50000</v>
      </c>
      <c r="E18" s="62">
        <v>50000</v>
      </c>
      <c r="F18" s="52">
        <f t="shared" si="0"/>
        <v>1</v>
      </c>
    </row>
    <row r="19" spans="1:6" s="10" customFormat="1" ht="19.5" customHeight="1">
      <c r="A19" s="19"/>
      <c r="B19" s="8"/>
      <c r="C19" s="15" t="s">
        <v>2</v>
      </c>
      <c r="D19" s="49">
        <f>D10+D12</f>
        <v>2226851</v>
      </c>
      <c r="E19" s="17">
        <f>E10+E12</f>
        <v>1100851</v>
      </c>
      <c r="F19" s="53"/>
    </row>
    <row r="20" spans="1:6" s="27" customFormat="1" ht="19.5" customHeight="1">
      <c r="A20" s="78"/>
      <c r="B20" s="78"/>
      <c r="C20" s="73" t="s">
        <v>14</v>
      </c>
      <c r="D20" s="76">
        <f>D21</f>
        <v>1926000</v>
      </c>
      <c r="E20" s="79">
        <f>E21</f>
        <v>1070000</v>
      </c>
      <c r="F20" s="80">
        <f t="shared" si="0"/>
        <v>0.5555555555555556</v>
      </c>
    </row>
    <row r="21" spans="1:6" s="10" customFormat="1" ht="21" customHeight="1">
      <c r="A21" s="73">
        <v>710</v>
      </c>
      <c r="B21" s="74"/>
      <c r="C21" s="75" t="s">
        <v>16</v>
      </c>
      <c r="D21" s="76">
        <f>D22</f>
        <v>1926000</v>
      </c>
      <c r="E21" s="77">
        <f>E22</f>
        <v>1070000</v>
      </c>
      <c r="F21" s="54">
        <f t="shared" si="0"/>
        <v>0.5555555555555556</v>
      </c>
    </row>
    <row r="22" spans="1:6" s="10" customFormat="1" ht="18.75" customHeight="1">
      <c r="A22" s="8"/>
      <c r="B22" s="15">
        <v>71030</v>
      </c>
      <c r="C22" s="16" t="s">
        <v>17</v>
      </c>
      <c r="D22" s="48">
        <f>D23+D28+D32</f>
        <v>1926000</v>
      </c>
      <c r="E22" s="18">
        <f>E23+E28+E32</f>
        <v>1070000</v>
      </c>
      <c r="F22" s="54">
        <f t="shared" si="0"/>
        <v>0.5555555555555556</v>
      </c>
    </row>
    <row r="23" spans="1:6" s="10" customFormat="1" ht="19.5" customHeight="1">
      <c r="A23" s="8"/>
      <c r="B23" s="8"/>
      <c r="C23" s="37" t="s">
        <v>23</v>
      </c>
      <c r="D23" s="65">
        <f>D24+D25+D26</f>
        <v>1566000</v>
      </c>
      <c r="E23" s="65">
        <f>SUM(E24:E27)</f>
        <v>560000</v>
      </c>
      <c r="F23" s="66">
        <f>E23/D23</f>
        <v>0.35759897828863346</v>
      </c>
    </row>
    <row r="24" spans="1:6" s="34" customFormat="1" ht="19.5" customHeight="1">
      <c r="A24" s="38"/>
      <c r="B24" s="36">
        <v>4210</v>
      </c>
      <c r="C24" s="28" t="s">
        <v>11</v>
      </c>
      <c r="D24" s="62">
        <v>30000</v>
      </c>
      <c r="E24" s="62">
        <v>30000</v>
      </c>
      <c r="F24" s="52">
        <f t="shared" si="0"/>
        <v>1</v>
      </c>
    </row>
    <row r="25" spans="1:6" s="34" customFormat="1" ht="19.5" customHeight="1">
      <c r="A25" s="38"/>
      <c r="B25" s="36">
        <v>4270</v>
      </c>
      <c r="C25" s="28" t="s">
        <v>24</v>
      </c>
      <c r="D25" s="62">
        <v>30000</v>
      </c>
      <c r="E25" s="62">
        <v>30000</v>
      </c>
      <c r="F25" s="52">
        <f t="shared" si="0"/>
        <v>1</v>
      </c>
    </row>
    <row r="26" spans="1:6" s="34" customFormat="1" ht="19.5" customHeight="1">
      <c r="A26" s="38"/>
      <c r="B26" s="36">
        <v>4300</v>
      </c>
      <c r="C26" s="28" t="s">
        <v>5</v>
      </c>
      <c r="D26" s="62">
        <v>1506000</v>
      </c>
      <c r="E26" s="62">
        <v>490000</v>
      </c>
      <c r="F26" s="52">
        <f t="shared" si="0"/>
        <v>0.3253652058432935</v>
      </c>
    </row>
    <row r="27" spans="1:6" s="34" customFormat="1" ht="19.5" customHeight="1">
      <c r="A27" s="38"/>
      <c r="B27" s="36">
        <v>4700</v>
      </c>
      <c r="C27" s="28" t="s">
        <v>31</v>
      </c>
      <c r="D27" s="62"/>
      <c r="E27" s="62">
        <v>10000</v>
      </c>
      <c r="F27" s="52"/>
    </row>
    <row r="28" spans="1:6" s="10" customFormat="1" ht="29.25" customHeight="1">
      <c r="A28" s="8"/>
      <c r="B28" s="8"/>
      <c r="C28" s="37" t="s">
        <v>32</v>
      </c>
      <c r="D28" s="65">
        <f>D29</f>
        <v>160000</v>
      </c>
      <c r="E28" s="65">
        <f>E29</f>
        <v>160000</v>
      </c>
      <c r="F28" s="66">
        <f t="shared" si="0"/>
        <v>1</v>
      </c>
    </row>
    <row r="29" spans="1:6" s="34" customFormat="1" ht="19.5" customHeight="1">
      <c r="A29" s="38"/>
      <c r="B29" s="36">
        <v>2960</v>
      </c>
      <c r="C29" s="28" t="s">
        <v>4</v>
      </c>
      <c r="D29" s="62">
        <v>160000</v>
      </c>
      <c r="E29" s="62">
        <v>160000</v>
      </c>
      <c r="F29" s="52">
        <f t="shared" si="0"/>
        <v>1</v>
      </c>
    </row>
    <row r="30" spans="1:6" s="34" customFormat="1" ht="18.75" customHeight="1">
      <c r="A30" s="42"/>
      <c r="B30" s="69"/>
      <c r="C30" s="70"/>
      <c r="D30" s="71"/>
      <c r="E30" s="71"/>
      <c r="F30" s="72"/>
    </row>
    <row r="31" spans="1:6" s="10" customFormat="1" ht="19.5" customHeight="1">
      <c r="A31" s="8"/>
      <c r="B31" s="8"/>
      <c r="C31" s="20" t="s">
        <v>25</v>
      </c>
      <c r="D31" s="67">
        <f>D32</f>
        <v>200000</v>
      </c>
      <c r="E31" s="67">
        <f>E32</f>
        <v>350000</v>
      </c>
      <c r="F31" s="68">
        <f t="shared" si="0"/>
        <v>1.75</v>
      </c>
    </row>
    <row r="32" spans="1:6" s="34" customFormat="1" ht="19.5" customHeight="1">
      <c r="A32" s="38"/>
      <c r="B32" s="36">
        <v>6120</v>
      </c>
      <c r="C32" s="28" t="s">
        <v>26</v>
      </c>
      <c r="D32" s="62">
        <v>200000</v>
      </c>
      <c r="E32" s="62">
        <v>350000</v>
      </c>
      <c r="F32" s="52">
        <f t="shared" si="0"/>
        <v>1.75</v>
      </c>
    </row>
    <row r="33" spans="1:6" s="27" customFormat="1" ht="18.75" customHeight="1">
      <c r="A33" s="25"/>
      <c r="B33" s="26"/>
      <c r="C33" s="30" t="s">
        <v>3</v>
      </c>
      <c r="D33" s="58">
        <f>D10+D12-D20</f>
        <v>300851</v>
      </c>
      <c r="E33" s="58">
        <f>E10+E12-E20</f>
        <v>30851</v>
      </c>
      <c r="F33" s="55"/>
    </row>
    <row r="34" spans="1:6" s="27" customFormat="1" ht="20.25" customHeight="1" hidden="1">
      <c r="A34" s="25"/>
      <c r="B34" s="26"/>
      <c r="C34" s="40" t="s">
        <v>2</v>
      </c>
      <c r="D34" s="64">
        <v>200000</v>
      </c>
      <c r="E34" s="29"/>
      <c r="F34" s="56"/>
    </row>
    <row r="35" spans="1:6" s="10" customFormat="1" ht="19.5" customHeight="1">
      <c r="A35" s="14"/>
      <c r="B35" s="21"/>
      <c r="C35" s="22" t="s">
        <v>2</v>
      </c>
      <c r="D35" s="49">
        <f>D20+D33</f>
        <v>2226851</v>
      </c>
      <c r="E35" s="17">
        <f>E20+E33</f>
        <v>1100851</v>
      </c>
      <c r="F35" s="57"/>
    </row>
    <row r="36" spans="4:5" s="10" customFormat="1" ht="19.5" customHeight="1">
      <c r="D36" s="23"/>
      <c r="E36" s="23"/>
    </row>
    <row r="38" ht="15">
      <c r="E38" s="83" t="s">
        <v>37</v>
      </c>
    </row>
    <row r="39" ht="15">
      <c r="E39" s="83" t="s">
        <v>10</v>
      </c>
    </row>
    <row r="40" ht="15">
      <c r="E40" s="83" t="s">
        <v>38</v>
      </c>
    </row>
  </sheetData>
  <mergeCells count="3">
    <mergeCell ref="F7:F8"/>
    <mergeCell ref="D7:D8"/>
    <mergeCell ref="E7:E8"/>
  </mergeCells>
  <printOptions horizontalCentered="1"/>
  <pageMargins left="0.5905511811023623" right="0.5905511811023623" top="0.6692913385826772" bottom="0.6692913385826772" header="0.5118110236220472" footer="0.5118110236220472"/>
  <pageSetup firstPageNumber="90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2007-02-14T12:57:26Z</cp:lastPrinted>
  <dcterms:created xsi:type="dcterms:W3CDTF">1998-12-12T11:41:09Z</dcterms:created>
  <dcterms:modified xsi:type="dcterms:W3CDTF">2007-02-14T12:57:43Z</dcterms:modified>
  <cp:category/>
  <cp:version/>
  <cp:contentType/>
  <cp:contentStatus/>
</cp:coreProperties>
</file>