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tabRatio="607" activeTab="1"/>
  </bookViews>
  <sheets>
    <sheet name="powiatowy" sheetId="1" r:id="rId1"/>
    <sheet name="harm-pf" sheetId="2" r:id="rId2"/>
  </sheets>
  <definedNames>
    <definedName name="_xlnm.Print_Titles" localSheetId="0">'powiatowy'!$9:$9</definedName>
  </definedNames>
  <calcPr fullCalcOnLoad="1"/>
</workbook>
</file>

<file path=xl/sharedStrings.xml><?xml version="1.0" encoding="utf-8"?>
<sst xmlns="http://schemas.openxmlformats.org/spreadsheetml/2006/main" count="75" uniqueCount="55">
  <si>
    <t>Dział</t>
  </si>
  <si>
    <t>Wyszczególnienie</t>
  </si>
  <si>
    <t>Stan środków obrotowych na początek roku</t>
  </si>
  <si>
    <t>Fundusz Ochrony Środowiska i Gospodarki Wodnej</t>
  </si>
  <si>
    <t>Suma bilansowa</t>
  </si>
  <si>
    <t>Stan środków obrotowych na koniec roku</t>
  </si>
  <si>
    <t xml:space="preserve">II    Wydatki </t>
  </si>
  <si>
    <t>likwidacja zagrożeń sanitarno-epidemicznych powierzchni ziemi i ekologiczne zagospodarowanie terenu</t>
  </si>
  <si>
    <t>Gospodarka komunalna i ochrona środowiska</t>
  </si>
  <si>
    <t>Przelewy redystrybucyjne</t>
  </si>
  <si>
    <t>Zakup usług pozostałych</t>
  </si>
  <si>
    <t>selektywna zbiórka odpadów niebezpiecznych (w tym zakup pojemników do zbiórki odpadów niebezpiecznych)</t>
  </si>
  <si>
    <t>w złotych</t>
  </si>
  <si>
    <t xml:space="preserve">   Powiatowego Funduszu Ochrony Środowiska i Gospodarki Wodnej </t>
  </si>
  <si>
    <t xml:space="preserve">         Plan przychodów i wydatków  </t>
  </si>
  <si>
    <t>Prezydenta Miasta Lublin</t>
  </si>
  <si>
    <t>Rozdz. / §</t>
  </si>
  <si>
    <t xml:space="preserve">Harmonogram realizacji przychodów i wydatków </t>
  </si>
  <si>
    <t xml:space="preserve">Powiatowego Funduszu Ochrony Środowiska i Gospodarki Wodnej </t>
  </si>
  <si>
    <t>Dz.</t>
  </si>
  <si>
    <t xml:space="preserve">Rozdz. </t>
  </si>
  <si>
    <t>Przychody</t>
  </si>
  <si>
    <t>Wydatki ogółem</t>
  </si>
  <si>
    <t>Załącznik nr 7</t>
  </si>
  <si>
    <t>Załącznik nr 12</t>
  </si>
  <si>
    <t>środki przekazywane przez Marszałka Województwa z tytułu opłat za gospodarcze korzystanie ze środowiska</t>
  </si>
  <si>
    <t xml:space="preserve">                 na 2006 rok</t>
  </si>
  <si>
    <t>Plan na 2006 rok</t>
  </si>
  <si>
    <t>na 2006 rok</t>
  </si>
  <si>
    <t>gospodarka surowcami organicznymi i nieorganicznymi</t>
  </si>
  <si>
    <t>rekultywacja terenów zdegradowanych</t>
  </si>
  <si>
    <t>Urząd Miasta Lublin - Wydział Ochrony Środowiska</t>
  </si>
  <si>
    <t>I   Przychody</t>
  </si>
  <si>
    <t>I</t>
  </si>
  <si>
    <t>II</t>
  </si>
  <si>
    <t>III</t>
  </si>
  <si>
    <t>IV</t>
  </si>
  <si>
    <t xml:space="preserve">Treść        </t>
  </si>
  <si>
    <t>(nazwa działu, rozdziału)</t>
  </si>
  <si>
    <t xml:space="preserve">Plan </t>
  </si>
  <si>
    <t>V</t>
  </si>
  <si>
    <t>VI</t>
  </si>
  <si>
    <t>VII</t>
  </si>
  <si>
    <t>VIII</t>
  </si>
  <si>
    <t>IX</t>
  </si>
  <si>
    <t>X</t>
  </si>
  <si>
    <t>XI</t>
  </si>
  <si>
    <t>XII</t>
  </si>
  <si>
    <t>Miesiące</t>
  </si>
  <si>
    <t>do zarządzenia nr 20/2006</t>
  </si>
  <si>
    <t>z dnia 19 stycznia 2006 r.</t>
  </si>
  <si>
    <t>Urząd Miasta - Wydział Ochrony Środowiska</t>
  </si>
  <si>
    <t>SKARBNIK MIASTA LUBLIN                                        PREZYDENT</t>
  </si>
  <si>
    <t xml:space="preserve">       mgr Irena Szumlak                                               Miasta Lublin</t>
  </si>
  <si>
    <t xml:space="preserve">                                                                              Andrzej Pruszkowski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</si>
</sst>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i/>
      <sz val="11"/>
      <name val="Arial CE"/>
      <family val="2"/>
    </font>
    <font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</fonts>
  <fills count="5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3" fontId="4" fillId="2" borderId="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wrapText="1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horizontal="left" wrapText="1"/>
    </xf>
    <xf numFmtId="0" fontId="7" fillId="0" borderId="0" xfId="0" applyFont="1" applyAlignment="1">
      <alignment/>
    </xf>
    <xf numFmtId="0" fontId="7" fillId="0" borderId="5" xfId="0" applyFont="1" applyBorder="1" applyAlignment="1">
      <alignment horizontal="center" vertical="center"/>
    </xf>
    <xf numFmtId="0" fontId="7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0" xfId="0" applyFont="1" applyBorder="1" applyAlignment="1">
      <alignment horizontal="left" wrapText="1"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0" xfId="0" applyFont="1" applyAlignment="1">
      <alignment/>
    </xf>
    <xf numFmtId="0" fontId="4" fillId="1" borderId="2" xfId="0" applyFont="1" applyFill="1" applyBorder="1" applyAlignment="1">
      <alignment/>
    </xf>
    <xf numFmtId="0" fontId="8" fillId="0" borderId="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2" xfId="0" applyFont="1" applyBorder="1" applyAlignment="1">
      <alignment/>
    </xf>
    <xf numFmtId="0" fontId="8" fillId="0" borderId="13" xfId="0" applyFont="1" applyBorder="1" applyAlignment="1">
      <alignment horizontal="left" wrapText="1"/>
    </xf>
    <xf numFmtId="0" fontId="8" fillId="0" borderId="0" xfId="0" applyFont="1" applyAlignment="1">
      <alignment/>
    </xf>
    <xf numFmtId="0" fontId="8" fillId="0" borderId="3" xfId="0" applyFont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4" fillId="1" borderId="11" xfId="0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3" fontId="8" fillId="0" borderId="6" xfId="0" applyNumberFormat="1" applyFont="1" applyBorder="1" applyAlignment="1">
      <alignment horizontal="righ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3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/>
    </xf>
    <xf numFmtId="3" fontId="4" fillId="1" borderId="6" xfId="0" applyNumberFormat="1" applyFont="1" applyFill="1" applyBorder="1" applyAlignment="1">
      <alignment/>
    </xf>
    <xf numFmtId="0" fontId="7" fillId="0" borderId="2" xfId="0" applyFont="1" applyFill="1" applyBorder="1" applyAlignment="1">
      <alignment/>
    </xf>
    <xf numFmtId="3" fontId="4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8" fillId="0" borderId="2" xfId="0" applyNumberFormat="1" applyFont="1" applyBorder="1" applyAlignment="1">
      <alignment/>
    </xf>
    <xf numFmtId="3" fontId="8" fillId="0" borderId="12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7" fillId="0" borderId="10" xfId="0" applyNumberFormat="1" applyFont="1" applyBorder="1" applyAlignment="1">
      <alignment horizontal="right" wrapText="1"/>
    </xf>
    <xf numFmtId="0" fontId="0" fillId="0" borderId="14" xfId="0" applyFont="1" applyBorder="1" applyAlignment="1">
      <alignment/>
    </xf>
    <xf numFmtId="0" fontId="1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0" fontId="0" fillId="0" borderId="14" xfId="0" applyFont="1" applyBorder="1" applyAlignment="1">
      <alignment horizontal="right"/>
    </xf>
    <xf numFmtId="3" fontId="8" fillId="0" borderId="3" xfId="0" applyNumberFormat="1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wrapText="1"/>
    </xf>
    <xf numFmtId="3" fontId="0" fillId="0" borderId="0" xfId="0" applyNumberFormat="1" applyFont="1" applyAlignment="1">
      <alignment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5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/>
    </xf>
    <xf numFmtId="3" fontId="5" fillId="0" borderId="16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3" fontId="5" fillId="0" borderId="17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0" fontId="9" fillId="0" borderId="0" xfId="0" applyFont="1" applyFill="1" applyAlignment="1">
      <alignment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0" fontId="9" fillId="4" borderId="18" xfId="0" applyFont="1" applyFill="1" applyBorder="1" applyAlignment="1">
      <alignment/>
    </xf>
    <xf numFmtId="0" fontId="9" fillId="4" borderId="2" xfId="0" applyFont="1" applyFill="1" applyBorder="1" applyAlignment="1">
      <alignment/>
    </xf>
    <xf numFmtId="0" fontId="9" fillId="0" borderId="6" xfId="0" applyFont="1" applyBorder="1" applyAlignment="1">
      <alignment wrapText="1"/>
    </xf>
    <xf numFmtId="3" fontId="9" fillId="0" borderId="6" xfId="0" applyNumberFormat="1" applyFont="1" applyBorder="1" applyAlignment="1">
      <alignment/>
    </xf>
    <xf numFmtId="3" fontId="9" fillId="0" borderId="6" xfId="0" applyNumberFormat="1" applyFont="1" applyBorder="1" applyAlignment="1">
      <alignment/>
    </xf>
    <xf numFmtId="0" fontId="9" fillId="4" borderId="3" xfId="0" applyFont="1" applyFill="1" applyBorder="1" applyAlignment="1">
      <alignment/>
    </xf>
    <xf numFmtId="0" fontId="5" fillId="0" borderId="19" xfId="0" applyFont="1" applyBorder="1" applyAlignment="1">
      <alignment horizontal="left" wrapText="1"/>
    </xf>
    <xf numFmtId="3" fontId="5" fillId="0" borderId="19" xfId="0" applyNumberFormat="1" applyFont="1" applyBorder="1" applyAlignment="1">
      <alignment horizontal="center"/>
    </xf>
    <xf numFmtId="0" fontId="10" fillId="0" borderId="2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3" fontId="5" fillId="0" borderId="20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9" fillId="4" borderId="6" xfId="0" applyFont="1" applyFill="1" applyBorder="1" applyAlignment="1">
      <alignment/>
    </xf>
    <xf numFmtId="0" fontId="9" fillId="0" borderId="2" xfId="0" applyFont="1" applyBorder="1" applyAlignment="1">
      <alignment wrapText="1"/>
    </xf>
    <xf numFmtId="3" fontId="9" fillId="0" borderId="6" xfId="0" applyNumberFormat="1" applyFont="1" applyBorder="1" applyAlignment="1">
      <alignment horizontal="right"/>
    </xf>
    <xf numFmtId="3" fontId="9" fillId="0" borderId="2" xfId="0" applyNumberFormat="1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0" fillId="3" borderId="0" xfId="0" applyFont="1" applyFill="1" applyAlignment="1">
      <alignment/>
    </xf>
  </cellXfs>
  <cellStyles count="14">
    <cellStyle name="Normal" xfId="0"/>
    <cellStyle name="Comma" xfId="15"/>
    <cellStyle name="Comma [0]" xfId="16"/>
    <cellStyle name="Dziesiętny [0]_ZAL12" xfId="17"/>
    <cellStyle name="Dziesiętny [0]_ZAL7,12 pofun" xfId="18"/>
    <cellStyle name="Dziesiętny_ZAL12" xfId="19"/>
    <cellStyle name="Dziesiętny_ZAL7,12 pofun" xfId="20"/>
    <cellStyle name="Percent" xfId="21"/>
    <cellStyle name="Currency" xfId="22"/>
    <cellStyle name="Currency [0]" xfId="23"/>
    <cellStyle name="Walutowy [0]_ZAL12" xfId="24"/>
    <cellStyle name="Walutowy [0]_ZAL7,12 pofun" xfId="25"/>
    <cellStyle name="Walutowy_ZAL12" xfId="26"/>
    <cellStyle name="Walutowy_ZAL7,12 pofun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workbookViewId="0" topLeftCell="C1">
      <selection activeCell="C4" sqref="C4"/>
    </sheetView>
  </sheetViews>
  <sheetFormatPr defaultColWidth="9.00390625" defaultRowHeight="12.75"/>
  <cols>
    <col min="1" max="1" width="8.00390625" style="0" customWidth="1"/>
    <col min="2" max="2" width="13.375" style="0" customWidth="1"/>
    <col min="3" max="3" width="108.125" style="0" customWidth="1"/>
    <col min="4" max="4" width="27.875" style="0" customWidth="1"/>
  </cols>
  <sheetData>
    <row r="1" spans="3:4" ht="15.75">
      <c r="C1" s="37" t="s">
        <v>14</v>
      </c>
      <c r="D1" s="39" t="s">
        <v>23</v>
      </c>
    </row>
    <row r="2" spans="1:4" ht="15.75">
      <c r="A2" s="37" t="s">
        <v>13</v>
      </c>
      <c r="C2" s="37"/>
      <c r="D2" s="39" t="s">
        <v>49</v>
      </c>
    </row>
    <row r="3" spans="3:4" ht="16.5" customHeight="1">
      <c r="C3" s="37" t="s">
        <v>26</v>
      </c>
      <c r="D3" s="39" t="s">
        <v>15</v>
      </c>
    </row>
    <row r="4" spans="3:4" ht="16.5" customHeight="1">
      <c r="C4" s="4"/>
      <c r="D4" s="39" t="s">
        <v>50</v>
      </c>
    </row>
    <row r="5" spans="3:4" ht="16.5" customHeight="1">
      <c r="C5" s="4"/>
      <c r="D5" s="39"/>
    </row>
    <row r="6" spans="1:4" ht="15.75" customHeight="1" thickBot="1">
      <c r="A6" s="1"/>
      <c r="B6" s="1"/>
      <c r="C6" s="1"/>
      <c r="D6" s="40" t="s">
        <v>12</v>
      </c>
    </row>
    <row r="7" spans="1:4" ht="22.5" customHeight="1" thickTop="1">
      <c r="A7" s="105" t="s">
        <v>0</v>
      </c>
      <c r="B7" s="107" t="s">
        <v>16</v>
      </c>
      <c r="C7" s="108" t="s">
        <v>1</v>
      </c>
      <c r="D7" s="107" t="s">
        <v>27</v>
      </c>
    </row>
    <row r="8" spans="1:4" ht="6" customHeight="1" thickBot="1">
      <c r="A8" s="106"/>
      <c r="B8" s="106"/>
      <c r="C8" s="106"/>
      <c r="D8" s="106"/>
    </row>
    <row r="9" spans="1:4" ht="14.25" thickBot="1" thickTop="1">
      <c r="A9" s="2">
        <v>1</v>
      </c>
      <c r="B9" s="2">
        <v>2</v>
      </c>
      <c r="C9" s="2">
        <v>3</v>
      </c>
      <c r="D9" s="3">
        <v>4</v>
      </c>
    </row>
    <row r="10" spans="1:9" s="12" customFormat="1" ht="23.25" customHeight="1" thickTop="1">
      <c r="A10" s="13"/>
      <c r="B10" s="13"/>
      <c r="C10" s="30" t="s">
        <v>2</v>
      </c>
      <c r="D10" s="57">
        <v>15289</v>
      </c>
      <c r="E10"/>
      <c r="F10"/>
      <c r="G10"/>
      <c r="H10"/>
      <c r="I10"/>
    </row>
    <row r="11" spans="1:4" s="12" customFormat="1" ht="22.5" customHeight="1">
      <c r="A11" s="10"/>
      <c r="B11" s="42"/>
      <c r="C11" s="28" t="s">
        <v>32</v>
      </c>
      <c r="D11" s="43">
        <f>D13</f>
        <v>800000</v>
      </c>
    </row>
    <row r="12" spans="1:4" s="12" customFormat="1" ht="22.5" customHeight="1">
      <c r="A12" s="14"/>
      <c r="B12" s="44"/>
      <c r="C12" s="41" t="s">
        <v>31</v>
      </c>
      <c r="D12" s="45">
        <f>D13</f>
        <v>800000</v>
      </c>
    </row>
    <row r="13" spans="1:9" s="6" customFormat="1" ht="21.75" customHeight="1">
      <c r="A13" s="7">
        <v>900</v>
      </c>
      <c r="B13" s="8"/>
      <c r="C13" s="9" t="s">
        <v>8</v>
      </c>
      <c r="D13" s="5">
        <f>D14</f>
        <v>800000</v>
      </c>
      <c r="E13"/>
      <c r="F13"/>
      <c r="G13"/>
      <c r="H13"/>
      <c r="I13"/>
    </row>
    <row r="14" spans="1:9" s="12" customFormat="1" ht="20.25" customHeight="1">
      <c r="A14" s="10"/>
      <c r="B14" s="15">
        <v>90011</v>
      </c>
      <c r="C14" s="16" t="s">
        <v>3</v>
      </c>
      <c r="D14" s="17">
        <f>D15</f>
        <v>800000</v>
      </c>
      <c r="E14"/>
      <c r="F14"/>
      <c r="G14"/>
      <c r="H14"/>
      <c r="I14"/>
    </row>
    <row r="15" spans="1:9" s="12" customFormat="1" ht="19.5" customHeight="1">
      <c r="A15" s="10"/>
      <c r="B15" s="10"/>
      <c r="C15" s="11" t="s">
        <v>25</v>
      </c>
      <c r="D15" s="19">
        <f>D16</f>
        <v>800000</v>
      </c>
      <c r="E15"/>
      <c r="F15"/>
      <c r="G15"/>
      <c r="H15"/>
      <c r="I15"/>
    </row>
    <row r="16" spans="1:9" s="33" customFormat="1" ht="19.5" customHeight="1">
      <c r="A16" s="34"/>
      <c r="B16" s="31">
        <v>2960</v>
      </c>
      <c r="C16" s="32" t="s">
        <v>9</v>
      </c>
      <c r="D16" s="56">
        <v>800000</v>
      </c>
      <c r="E16"/>
      <c r="F16"/>
      <c r="G16"/>
      <c r="H16"/>
      <c r="I16"/>
    </row>
    <row r="17" spans="1:9" s="12" customFormat="1" ht="19.5" customHeight="1">
      <c r="A17" s="20"/>
      <c r="B17" s="10"/>
      <c r="C17" s="15" t="s">
        <v>4</v>
      </c>
      <c r="D17" s="17">
        <f>D10+D11</f>
        <v>815289</v>
      </c>
      <c r="E17"/>
      <c r="F17"/>
      <c r="G17"/>
      <c r="H17"/>
      <c r="I17"/>
    </row>
    <row r="18" spans="1:9" s="27" customFormat="1" ht="19.5" customHeight="1">
      <c r="A18" s="25"/>
      <c r="B18" s="25"/>
      <c r="C18" s="28" t="s">
        <v>6</v>
      </c>
      <c r="D18" s="36">
        <f>D19</f>
        <v>800000</v>
      </c>
      <c r="E18"/>
      <c r="F18"/>
      <c r="G18"/>
      <c r="H18"/>
      <c r="I18"/>
    </row>
    <row r="19" spans="1:4" s="12" customFormat="1" ht="22.5" customHeight="1">
      <c r="A19" s="14"/>
      <c r="B19" s="44"/>
      <c r="C19" s="41" t="s">
        <v>31</v>
      </c>
      <c r="D19" s="45">
        <f>D20</f>
        <v>800000</v>
      </c>
    </row>
    <row r="20" spans="1:9" s="12" customFormat="1" ht="20.25" customHeight="1">
      <c r="A20" s="7">
        <v>900</v>
      </c>
      <c r="B20" s="8"/>
      <c r="C20" s="9" t="s">
        <v>8</v>
      </c>
      <c r="D20" s="35">
        <f>D21</f>
        <v>800000</v>
      </c>
      <c r="E20"/>
      <c r="F20"/>
      <c r="G20"/>
      <c r="H20"/>
      <c r="I20"/>
    </row>
    <row r="21" spans="1:9" s="12" customFormat="1" ht="18.75" customHeight="1">
      <c r="A21" s="10"/>
      <c r="B21" s="15">
        <v>90011</v>
      </c>
      <c r="C21" s="16" t="s">
        <v>3</v>
      </c>
      <c r="D21" s="18">
        <f>D22+D24+D26+D29</f>
        <v>800000</v>
      </c>
      <c r="E21"/>
      <c r="F21"/>
      <c r="G21"/>
      <c r="H21"/>
      <c r="I21"/>
    </row>
    <row r="22" spans="1:9" s="12" customFormat="1" ht="19.5" customHeight="1">
      <c r="A22" s="10"/>
      <c r="B22" s="10"/>
      <c r="C22" s="11" t="s">
        <v>29</v>
      </c>
      <c r="D22" s="58">
        <f>D23</f>
        <v>450000</v>
      </c>
      <c r="E22"/>
      <c r="F22"/>
      <c r="G22"/>
      <c r="H22"/>
      <c r="I22"/>
    </row>
    <row r="23" spans="1:9" s="33" customFormat="1" ht="19.5" customHeight="1">
      <c r="A23" s="34"/>
      <c r="B23" s="31">
        <v>4300</v>
      </c>
      <c r="C23" s="29" t="s">
        <v>10</v>
      </c>
      <c r="D23" s="59">
        <v>450000</v>
      </c>
      <c r="E23"/>
      <c r="F23"/>
      <c r="G23"/>
      <c r="H23"/>
      <c r="I23"/>
    </row>
    <row r="24" spans="1:9" s="12" customFormat="1" ht="19.5" customHeight="1">
      <c r="A24" s="10"/>
      <c r="B24" s="21"/>
      <c r="C24" s="22" t="s">
        <v>7</v>
      </c>
      <c r="D24" s="58">
        <f>SUM(D25:D25)</f>
        <v>100000</v>
      </c>
      <c r="E24"/>
      <c r="F24"/>
      <c r="G24"/>
      <c r="H24"/>
      <c r="I24"/>
    </row>
    <row r="25" spans="1:9" s="33" customFormat="1" ht="19.5" customHeight="1">
      <c r="A25" s="34"/>
      <c r="B25" s="31">
        <v>4300</v>
      </c>
      <c r="C25" s="29" t="s">
        <v>10</v>
      </c>
      <c r="D25" s="56">
        <v>100000</v>
      </c>
      <c r="E25"/>
      <c r="F25"/>
      <c r="G25"/>
      <c r="H25"/>
      <c r="I25"/>
    </row>
    <row r="26" spans="1:9" s="12" customFormat="1" ht="19.5" customHeight="1">
      <c r="A26" s="10"/>
      <c r="B26" s="21"/>
      <c r="C26" s="22" t="s">
        <v>11</v>
      </c>
      <c r="D26" s="60">
        <f>SUM(D27:D27)</f>
        <v>150000</v>
      </c>
      <c r="E26"/>
      <c r="F26"/>
      <c r="G26"/>
      <c r="H26"/>
      <c r="I26"/>
    </row>
    <row r="27" spans="1:9" s="33" customFormat="1" ht="19.5" customHeight="1">
      <c r="A27" s="34"/>
      <c r="B27" s="31">
        <v>4300</v>
      </c>
      <c r="C27" s="29" t="s">
        <v>10</v>
      </c>
      <c r="D27" s="56">
        <v>150000</v>
      </c>
      <c r="E27"/>
      <c r="F27"/>
      <c r="G27"/>
      <c r="H27"/>
      <c r="I27"/>
    </row>
    <row r="28" spans="1:9" s="33" customFormat="1" ht="19.5" customHeight="1">
      <c r="A28" s="34"/>
      <c r="B28" s="21"/>
      <c r="C28" s="22" t="s">
        <v>30</v>
      </c>
      <c r="D28" s="58">
        <f>D29</f>
        <v>100000</v>
      </c>
      <c r="E28"/>
      <c r="F28"/>
      <c r="G28"/>
      <c r="H28"/>
      <c r="I28"/>
    </row>
    <row r="29" spans="1:9" s="33" customFormat="1" ht="19.5" customHeight="1">
      <c r="A29" s="34"/>
      <c r="B29" s="31">
        <v>4300</v>
      </c>
      <c r="C29" s="29" t="s">
        <v>10</v>
      </c>
      <c r="D29" s="66">
        <v>100000</v>
      </c>
      <c r="E29"/>
      <c r="F29"/>
      <c r="G29"/>
      <c r="H29"/>
      <c r="I29"/>
    </row>
    <row r="30" spans="1:9" s="27" customFormat="1" ht="19.5" customHeight="1">
      <c r="A30" s="25"/>
      <c r="B30" s="26"/>
      <c r="C30" s="69" t="s">
        <v>5</v>
      </c>
      <c r="D30" s="38">
        <f>D10+D11-D18</f>
        <v>15289</v>
      </c>
      <c r="E30"/>
      <c r="F30"/>
      <c r="G30"/>
      <c r="H30"/>
      <c r="I30"/>
    </row>
    <row r="31" spans="1:9" s="12" customFormat="1" ht="19.5" customHeight="1">
      <c r="A31" s="14"/>
      <c r="B31" s="23"/>
      <c r="C31" s="24" t="s">
        <v>4</v>
      </c>
      <c r="D31" s="17">
        <f>D18+D30</f>
        <v>815289</v>
      </c>
      <c r="E31"/>
      <c r="F31"/>
      <c r="G31"/>
      <c r="H31"/>
      <c r="I31"/>
    </row>
    <row r="32" spans="5:9" s="12" customFormat="1" ht="19.5" customHeight="1">
      <c r="E32"/>
      <c r="F32"/>
      <c r="G32"/>
      <c r="H32"/>
      <c r="I32"/>
    </row>
    <row r="33" spans="4:9" s="12" customFormat="1" ht="19.5" customHeight="1">
      <c r="D33" s="46"/>
      <c r="E33"/>
      <c r="F33"/>
      <c r="G33"/>
      <c r="H33"/>
      <c r="I33"/>
    </row>
    <row r="34" ht="12.75">
      <c r="D34" s="47"/>
    </row>
    <row r="35" spans="3:4" ht="12.75">
      <c r="C35" s="112" t="s">
        <v>52</v>
      </c>
      <c r="D35" s="47"/>
    </row>
    <row r="36" spans="3:4" ht="12.75">
      <c r="C36" s="112" t="s">
        <v>53</v>
      </c>
      <c r="D36" s="47"/>
    </row>
    <row r="37" ht="12.75">
      <c r="C37" s="112" t="s">
        <v>54</v>
      </c>
    </row>
  </sheetData>
  <mergeCells count="4">
    <mergeCell ref="A7:A8"/>
    <mergeCell ref="B7:B8"/>
    <mergeCell ref="C7:C8"/>
    <mergeCell ref="D7:D8"/>
  </mergeCells>
  <printOptions horizontalCentered="1"/>
  <pageMargins left="0.7874015748031497" right="0.7874015748031497" top="0.6692913385826772" bottom="0.7086614173228347" header="0.5118110236220472" footer="0.5118110236220472"/>
  <pageSetup firstPageNumber="243" useFirstPageNumber="1" horizontalDpi="600" verticalDpi="600" orientation="landscape" paperSize="9" scale="8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workbookViewId="0" topLeftCell="A1">
      <selection activeCell="C3" sqref="C3"/>
    </sheetView>
  </sheetViews>
  <sheetFormatPr defaultColWidth="9.00390625" defaultRowHeight="12.75"/>
  <cols>
    <col min="1" max="1" width="5.75390625" style="48" customWidth="1"/>
    <col min="2" max="2" width="8.25390625" style="48" customWidth="1"/>
    <col min="3" max="3" width="52.125" style="48" customWidth="1"/>
    <col min="4" max="4" width="18.75390625" style="48" customWidth="1"/>
    <col min="5" max="5" width="13.75390625" style="49" customWidth="1"/>
    <col min="6" max="16" width="13.75390625" style="48" customWidth="1"/>
    <col min="17" max="16384" width="9.125" style="48" customWidth="1"/>
  </cols>
  <sheetData>
    <row r="1" spans="3:14" ht="12.75">
      <c r="C1" s="49"/>
      <c r="E1" s="70"/>
      <c r="F1" s="50"/>
      <c r="H1" s="50"/>
      <c r="N1" s="48" t="s">
        <v>24</v>
      </c>
    </row>
    <row r="2" spans="2:14" ht="12.75">
      <c r="B2" s="51"/>
      <c r="C2" s="49"/>
      <c r="E2" s="70"/>
      <c r="F2" s="50"/>
      <c r="H2" s="50"/>
      <c r="N2" s="48" t="s">
        <v>49</v>
      </c>
    </row>
    <row r="3" spans="1:14" ht="15.75">
      <c r="A3" s="67"/>
      <c r="B3" s="68"/>
      <c r="C3" s="68"/>
      <c r="D3" s="67" t="s">
        <v>17</v>
      </c>
      <c r="E3" s="68"/>
      <c r="F3" s="50"/>
      <c r="H3" s="50"/>
      <c r="N3" s="48" t="s">
        <v>15</v>
      </c>
    </row>
    <row r="4" spans="1:14" ht="15.75">
      <c r="A4" s="67"/>
      <c r="B4" s="68"/>
      <c r="C4" s="68"/>
      <c r="D4" s="67" t="s">
        <v>18</v>
      </c>
      <c r="E4" s="68"/>
      <c r="F4" s="52"/>
      <c r="H4" s="52"/>
      <c r="N4" s="48" t="s">
        <v>50</v>
      </c>
    </row>
    <row r="5" spans="1:8" ht="16.5" customHeight="1">
      <c r="A5" s="67"/>
      <c r="B5" s="68"/>
      <c r="C5" s="68"/>
      <c r="D5" s="67" t="s">
        <v>28</v>
      </c>
      <c r="E5" s="68"/>
      <c r="F5" s="50"/>
      <c r="G5" s="50"/>
      <c r="H5" s="50"/>
    </row>
    <row r="6" spans="1:16" ht="27" customHeight="1" thickBot="1">
      <c r="A6" s="61"/>
      <c r="B6" s="61"/>
      <c r="C6" s="62"/>
      <c r="D6" s="63"/>
      <c r="E6" s="64"/>
      <c r="F6" s="64"/>
      <c r="G6" s="64"/>
      <c r="H6" s="65"/>
      <c r="P6" s="65" t="s">
        <v>12</v>
      </c>
    </row>
    <row r="7" spans="1:16" s="73" customFormat="1" ht="23.25" customHeight="1" thickTop="1">
      <c r="A7" s="71"/>
      <c r="B7" s="72"/>
      <c r="C7" s="72" t="s">
        <v>37</v>
      </c>
      <c r="D7" s="72" t="s">
        <v>39</v>
      </c>
      <c r="E7" s="109" t="s">
        <v>48</v>
      </c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1"/>
    </row>
    <row r="8" spans="1:16" s="73" customFormat="1" ht="25.5" customHeight="1" thickBot="1">
      <c r="A8" s="74" t="s">
        <v>19</v>
      </c>
      <c r="B8" s="75" t="s">
        <v>20</v>
      </c>
      <c r="C8" s="75" t="s">
        <v>38</v>
      </c>
      <c r="D8" s="75" t="s">
        <v>28</v>
      </c>
      <c r="E8" s="76" t="s">
        <v>33</v>
      </c>
      <c r="F8" s="77" t="s">
        <v>34</v>
      </c>
      <c r="G8" s="77" t="s">
        <v>35</v>
      </c>
      <c r="H8" s="77" t="s">
        <v>36</v>
      </c>
      <c r="I8" s="77" t="s">
        <v>40</v>
      </c>
      <c r="J8" s="77" t="s">
        <v>41</v>
      </c>
      <c r="K8" s="77" t="s">
        <v>42</v>
      </c>
      <c r="L8" s="77" t="s">
        <v>43</v>
      </c>
      <c r="M8" s="77" t="s">
        <v>44</v>
      </c>
      <c r="N8" s="77" t="s">
        <v>45</v>
      </c>
      <c r="O8" s="77" t="s">
        <v>46</v>
      </c>
      <c r="P8" s="77" t="s">
        <v>47</v>
      </c>
    </row>
    <row r="9" spans="1:16" ht="14.25" thickBot="1" thickTop="1">
      <c r="A9" s="53">
        <v>1</v>
      </c>
      <c r="B9" s="53">
        <v>2</v>
      </c>
      <c r="C9" s="53">
        <v>3</v>
      </c>
      <c r="D9" s="54">
        <v>4</v>
      </c>
      <c r="E9" s="54">
        <v>5</v>
      </c>
      <c r="F9" s="54">
        <v>6</v>
      </c>
      <c r="G9" s="54">
        <v>7</v>
      </c>
      <c r="H9" s="54">
        <v>8</v>
      </c>
      <c r="I9" s="54">
        <v>9</v>
      </c>
      <c r="J9" s="54">
        <v>10</v>
      </c>
      <c r="K9" s="54">
        <v>11</v>
      </c>
      <c r="L9" s="54">
        <v>12</v>
      </c>
      <c r="M9" s="54">
        <v>13</v>
      </c>
      <c r="N9" s="54">
        <v>14</v>
      </c>
      <c r="O9" s="54">
        <v>15</v>
      </c>
      <c r="P9" s="54">
        <v>16</v>
      </c>
    </row>
    <row r="10" spans="1:16" s="73" customFormat="1" ht="29.25" customHeight="1" thickBot="1" thickTop="1">
      <c r="A10" s="78"/>
      <c r="B10" s="78"/>
      <c r="C10" s="79" t="s">
        <v>51</v>
      </c>
      <c r="D10" s="80">
        <f>SUM(E10:P10)</f>
        <v>800000</v>
      </c>
      <c r="E10" s="80">
        <f>E11</f>
        <v>66660</v>
      </c>
      <c r="F10" s="80">
        <f>F11</f>
        <v>66660</v>
      </c>
      <c r="G10" s="80">
        <f>G11</f>
        <v>66660</v>
      </c>
      <c r="H10" s="80">
        <f>H11</f>
        <v>66660</v>
      </c>
      <c r="I10" s="80">
        <f aca="true" t="shared" si="0" ref="I10:P10">I11</f>
        <v>66660</v>
      </c>
      <c r="J10" s="80">
        <f t="shared" si="0"/>
        <v>66660</v>
      </c>
      <c r="K10" s="80">
        <f t="shared" si="0"/>
        <v>66660</v>
      </c>
      <c r="L10" s="80">
        <f t="shared" si="0"/>
        <v>66660</v>
      </c>
      <c r="M10" s="80">
        <f t="shared" si="0"/>
        <v>66660</v>
      </c>
      <c r="N10" s="80">
        <f t="shared" si="0"/>
        <v>66660</v>
      </c>
      <c r="O10" s="80">
        <f t="shared" si="0"/>
        <v>66660</v>
      </c>
      <c r="P10" s="80">
        <f t="shared" si="0"/>
        <v>66740</v>
      </c>
    </row>
    <row r="11" spans="1:16" s="84" customFormat="1" ht="19.5" customHeight="1" thickTop="1">
      <c r="A11" s="81"/>
      <c r="B11" s="81"/>
      <c r="C11" s="82" t="s">
        <v>21</v>
      </c>
      <c r="D11" s="83">
        <f aca="true" t="shared" si="1" ref="D11:D17">SUM(E11:P11)</f>
        <v>800000</v>
      </c>
      <c r="E11" s="83">
        <f>E12</f>
        <v>66660</v>
      </c>
      <c r="F11" s="83">
        <f aca="true" t="shared" si="2" ref="F11:P12">SUM(F12)</f>
        <v>66660</v>
      </c>
      <c r="G11" s="83">
        <f t="shared" si="2"/>
        <v>66660</v>
      </c>
      <c r="H11" s="83">
        <f t="shared" si="2"/>
        <v>66660</v>
      </c>
      <c r="I11" s="83">
        <f t="shared" si="2"/>
        <v>66660</v>
      </c>
      <c r="J11" s="83">
        <f t="shared" si="2"/>
        <v>66660</v>
      </c>
      <c r="K11" s="83">
        <f t="shared" si="2"/>
        <v>66660</v>
      </c>
      <c r="L11" s="83">
        <f t="shared" si="2"/>
        <v>66660</v>
      </c>
      <c r="M11" s="83">
        <f t="shared" si="2"/>
        <v>66660</v>
      </c>
      <c r="N11" s="83">
        <f t="shared" si="2"/>
        <v>66660</v>
      </c>
      <c r="O11" s="83">
        <f t="shared" si="2"/>
        <v>66660</v>
      </c>
      <c r="P11" s="83">
        <f t="shared" si="2"/>
        <v>66740</v>
      </c>
    </row>
    <row r="12" spans="1:16" s="73" customFormat="1" ht="21.75" customHeight="1">
      <c r="A12" s="85">
        <v>900</v>
      </c>
      <c r="B12" s="86"/>
      <c r="C12" s="87" t="s">
        <v>8</v>
      </c>
      <c r="D12" s="88">
        <f t="shared" si="1"/>
        <v>800000</v>
      </c>
      <c r="E12" s="88">
        <f>E13</f>
        <v>66660</v>
      </c>
      <c r="F12" s="88">
        <f t="shared" si="2"/>
        <v>66660</v>
      </c>
      <c r="G12" s="88">
        <f t="shared" si="2"/>
        <v>66660</v>
      </c>
      <c r="H12" s="88">
        <f t="shared" si="2"/>
        <v>66660</v>
      </c>
      <c r="I12" s="88">
        <f t="shared" si="2"/>
        <v>66660</v>
      </c>
      <c r="J12" s="88">
        <f t="shared" si="2"/>
        <v>66660</v>
      </c>
      <c r="K12" s="88">
        <f t="shared" si="2"/>
        <v>66660</v>
      </c>
      <c r="L12" s="88">
        <f t="shared" si="2"/>
        <v>66660</v>
      </c>
      <c r="M12" s="88">
        <f t="shared" si="2"/>
        <v>66660</v>
      </c>
      <c r="N12" s="88">
        <f t="shared" si="2"/>
        <v>66660</v>
      </c>
      <c r="O12" s="88">
        <f t="shared" si="2"/>
        <v>66660</v>
      </c>
      <c r="P12" s="88">
        <f t="shared" si="2"/>
        <v>66740</v>
      </c>
    </row>
    <row r="13" spans="1:16" s="73" customFormat="1" ht="31.5" customHeight="1">
      <c r="A13" s="89"/>
      <c r="B13" s="90">
        <v>90011</v>
      </c>
      <c r="C13" s="91" t="s">
        <v>3</v>
      </c>
      <c r="D13" s="92">
        <f t="shared" si="1"/>
        <v>800000</v>
      </c>
      <c r="E13" s="93">
        <v>66660</v>
      </c>
      <c r="F13" s="92">
        <v>66660</v>
      </c>
      <c r="G13" s="92">
        <v>66660</v>
      </c>
      <c r="H13" s="92">
        <v>66660</v>
      </c>
      <c r="I13" s="92">
        <v>66660</v>
      </c>
      <c r="J13" s="92">
        <v>66660</v>
      </c>
      <c r="K13" s="92">
        <v>66660</v>
      </c>
      <c r="L13" s="92">
        <v>66660</v>
      </c>
      <c r="M13" s="92">
        <v>66660</v>
      </c>
      <c r="N13" s="92">
        <v>66660</v>
      </c>
      <c r="O13" s="92">
        <v>66660</v>
      </c>
      <c r="P13" s="92">
        <v>66740</v>
      </c>
    </row>
    <row r="14" spans="1:16" s="73" customFormat="1" ht="21.75" customHeight="1" thickBot="1">
      <c r="A14" s="94"/>
      <c r="B14" s="94"/>
      <c r="C14" s="95" t="s">
        <v>22</v>
      </c>
      <c r="D14" s="96">
        <f t="shared" si="1"/>
        <v>800000</v>
      </c>
      <c r="E14" s="96">
        <f>E15</f>
        <v>16670</v>
      </c>
      <c r="F14" s="96">
        <f aca="true" t="shared" si="3" ref="F14:P16">F15</f>
        <v>16670</v>
      </c>
      <c r="G14" s="96">
        <f t="shared" si="3"/>
        <v>16670</v>
      </c>
      <c r="H14" s="96">
        <f t="shared" si="3"/>
        <v>38870</v>
      </c>
      <c r="I14" s="96">
        <f t="shared" si="3"/>
        <v>38870</v>
      </c>
      <c r="J14" s="96">
        <f t="shared" si="3"/>
        <v>38870</v>
      </c>
      <c r="K14" s="96">
        <f t="shared" si="3"/>
        <v>105570</v>
      </c>
      <c r="L14" s="96">
        <f t="shared" si="3"/>
        <v>105570</v>
      </c>
      <c r="M14" s="96">
        <f t="shared" si="3"/>
        <v>105570</v>
      </c>
      <c r="N14" s="96">
        <f t="shared" si="3"/>
        <v>105570</v>
      </c>
      <c r="O14" s="96">
        <f t="shared" si="3"/>
        <v>105570</v>
      </c>
      <c r="P14" s="96">
        <f t="shared" si="3"/>
        <v>105530</v>
      </c>
    </row>
    <row r="15" spans="1:16" s="100" customFormat="1" ht="33.75" customHeight="1" thickBot="1">
      <c r="A15" s="97"/>
      <c r="B15" s="97"/>
      <c r="C15" s="98" t="s">
        <v>51</v>
      </c>
      <c r="D15" s="99">
        <f t="shared" si="1"/>
        <v>800000</v>
      </c>
      <c r="E15" s="99">
        <f>E16</f>
        <v>16670</v>
      </c>
      <c r="F15" s="99">
        <f t="shared" si="3"/>
        <v>16670</v>
      </c>
      <c r="G15" s="99">
        <f t="shared" si="3"/>
        <v>16670</v>
      </c>
      <c r="H15" s="99">
        <f t="shared" si="3"/>
        <v>38870</v>
      </c>
      <c r="I15" s="99">
        <f t="shared" si="3"/>
        <v>38870</v>
      </c>
      <c r="J15" s="99">
        <f t="shared" si="3"/>
        <v>38870</v>
      </c>
      <c r="K15" s="99">
        <f t="shared" si="3"/>
        <v>105570</v>
      </c>
      <c r="L15" s="99">
        <f t="shared" si="3"/>
        <v>105570</v>
      </c>
      <c r="M15" s="99">
        <f t="shared" si="3"/>
        <v>105570</v>
      </c>
      <c r="N15" s="99">
        <f t="shared" si="3"/>
        <v>105570</v>
      </c>
      <c r="O15" s="99">
        <f t="shared" si="3"/>
        <v>105570</v>
      </c>
      <c r="P15" s="99">
        <f t="shared" si="3"/>
        <v>105530</v>
      </c>
    </row>
    <row r="16" spans="1:16" s="73" customFormat="1" ht="21.75" customHeight="1" thickTop="1">
      <c r="A16" s="85">
        <v>900</v>
      </c>
      <c r="B16" s="86"/>
      <c r="C16" s="87" t="s">
        <v>8</v>
      </c>
      <c r="D16" s="88">
        <f t="shared" si="1"/>
        <v>800000</v>
      </c>
      <c r="E16" s="88">
        <f>E17</f>
        <v>16670</v>
      </c>
      <c r="F16" s="88">
        <f t="shared" si="3"/>
        <v>16670</v>
      </c>
      <c r="G16" s="88">
        <f t="shared" si="3"/>
        <v>16670</v>
      </c>
      <c r="H16" s="88">
        <f t="shared" si="3"/>
        <v>38870</v>
      </c>
      <c r="I16" s="88">
        <f t="shared" si="3"/>
        <v>38870</v>
      </c>
      <c r="J16" s="88">
        <f t="shared" si="3"/>
        <v>38870</v>
      </c>
      <c r="K16" s="88">
        <f t="shared" si="3"/>
        <v>105570</v>
      </c>
      <c r="L16" s="88">
        <f t="shared" si="3"/>
        <v>105570</v>
      </c>
      <c r="M16" s="88">
        <f t="shared" si="3"/>
        <v>105570</v>
      </c>
      <c r="N16" s="88">
        <f t="shared" si="3"/>
        <v>105570</v>
      </c>
      <c r="O16" s="88">
        <f t="shared" si="3"/>
        <v>105570</v>
      </c>
      <c r="P16" s="88">
        <f t="shared" si="3"/>
        <v>105530</v>
      </c>
    </row>
    <row r="17" spans="1:16" s="73" customFormat="1" ht="36" customHeight="1">
      <c r="A17" s="101"/>
      <c r="B17" s="90">
        <v>90011</v>
      </c>
      <c r="C17" s="102" t="s">
        <v>3</v>
      </c>
      <c r="D17" s="103">
        <f t="shared" si="1"/>
        <v>800000</v>
      </c>
      <c r="E17" s="104">
        <v>16670</v>
      </c>
      <c r="F17" s="104">
        <v>16670</v>
      </c>
      <c r="G17" s="104">
        <v>16670</v>
      </c>
      <c r="H17" s="104">
        <v>38870</v>
      </c>
      <c r="I17" s="104">
        <v>38870</v>
      </c>
      <c r="J17" s="104">
        <v>38870</v>
      </c>
      <c r="K17" s="104">
        <v>105570</v>
      </c>
      <c r="L17" s="104">
        <v>105570</v>
      </c>
      <c r="M17" s="104">
        <v>105570</v>
      </c>
      <c r="N17" s="104">
        <v>105570</v>
      </c>
      <c r="O17" s="104">
        <v>105570</v>
      </c>
      <c r="P17" s="104">
        <v>105530</v>
      </c>
    </row>
    <row r="18" ht="19.5" customHeight="1"/>
    <row r="19" ht="12.75">
      <c r="G19" s="55"/>
    </row>
    <row r="20" ht="12.75">
      <c r="G20" s="55"/>
    </row>
    <row r="21" spans="3:7" ht="12.75">
      <c r="C21" s="112" t="s">
        <v>52</v>
      </c>
      <c r="G21" s="55"/>
    </row>
    <row r="22" spans="3:7" ht="12.75">
      <c r="C22" s="112" t="s">
        <v>53</v>
      </c>
      <c r="G22" s="55"/>
    </row>
    <row r="23" ht="12.75">
      <c r="C23" s="112" t="s">
        <v>54</v>
      </c>
    </row>
  </sheetData>
  <mergeCells count="1">
    <mergeCell ref="E7:P7"/>
  </mergeCells>
  <printOptions horizontalCentered="1"/>
  <pageMargins left="0.31496062992125984" right="0.2755905511811024" top="0.6692913385826772" bottom="0.4724409448818898" header="0.5118110236220472" footer="0.3937007874015748"/>
  <pageSetup firstPageNumber="269" useFirstPageNumber="1"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um</cp:lastModifiedBy>
  <cp:lastPrinted>2006-01-20T10:36:35Z</cp:lastPrinted>
  <dcterms:created xsi:type="dcterms:W3CDTF">1998-12-12T11:41:09Z</dcterms:created>
  <cp:category/>
  <cp:version/>
  <cp:contentType/>
  <cp:contentStatus/>
</cp:coreProperties>
</file>