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15" windowWidth="10920" windowHeight="6030" activeTab="0"/>
  </bookViews>
  <sheets>
    <sheet name="Dług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<sst xmlns="http://schemas.openxmlformats.org/spreadsheetml/2006/main" count="41" uniqueCount="41">
  <si>
    <t>w złotych</t>
  </si>
  <si>
    <t>pożyczki</t>
  </si>
  <si>
    <t>Wyszczególnienie</t>
  </si>
  <si>
    <t>w tys. zł.</t>
  </si>
  <si>
    <t>Prognoza</t>
  </si>
  <si>
    <t>Plan na
2007 rok</t>
  </si>
  <si>
    <t>Plan na
2008 rok</t>
  </si>
  <si>
    <t>Plan na
2009 rok</t>
  </si>
  <si>
    <t>Plan na
2010 rok</t>
  </si>
  <si>
    <t>Plan na
2011 rok</t>
  </si>
  <si>
    <t>Plan na
2012 rok</t>
  </si>
  <si>
    <t>Plan na
2013 rok</t>
  </si>
  <si>
    <t>Plan na
2014 rok</t>
  </si>
  <si>
    <t>Plan na
2015 rok</t>
  </si>
  <si>
    <t>Zobowiązania wg tytułów dłużnych</t>
  </si>
  <si>
    <t>Zaciągnięte zobowiązania 
(bez prefinansowania) z tytułu:</t>
  </si>
  <si>
    <t>pożyczek</t>
  </si>
  <si>
    <t>kredytów</t>
  </si>
  <si>
    <t>obligacji</t>
  </si>
  <si>
    <t>Planowane w roku budżetowym
(bez prefinansowania):</t>
  </si>
  <si>
    <t>Obsługa długu</t>
  </si>
  <si>
    <t>Spłata rat kapitałowych z wyłączeniem prefinansowania</t>
  </si>
  <si>
    <t>kredytów i pożyczek</t>
  </si>
  <si>
    <t>wykup papierów wartościowych</t>
  </si>
  <si>
    <t>udzielonych poręczeń</t>
  </si>
  <si>
    <t>Spłata odsetek</t>
  </si>
  <si>
    <t>Prognozowane dochody budżetowe</t>
  </si>
  <si>
    <t>Prognozowane wydatki budżetowe</t>
  </si>
  <si>
    <t>Relacje do dochodów (w %):</t>
  </si>
  <si>
    <t>Plan na
2016 rok</t>
  </si>
  <si>
    <t>Plan na
2017 rok</t>
  </si>
  <si>
    <t>Planowana 
kwota długu 
na dzień 
31.12.2006 r.</t>
  </si>
  <si>
    <t>kredyty</t>
  </si>
  <si>
    <t>Prognozowany wynik finansowy</t>
  </si>
  <si>
    <t>Dług (art. 170 ust. 1)</t>
  </si>
  <si>
    <t>Spłata zadłużenia (art. 169 ust. 1)</t>
  </si>
  <si>
    <t>do uchwały nr</t>
  </si>
  <si>
    <t>Rady Miasta Lublin</t>
  </si>
  <si>
    <t xml:space="preserve">z dnia </t>
  </si>
  <si>
    <t>Załącznik nr 17</t>
  </si>
  <si>
    <t>Prognoza kwoty długu i spłat na 2007 rok i lata następne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</si>
</sst>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00%"/>
    <numFmt numFmtId="166" formatCode="0.0"/>
    <numFmt numFmtId="167" formatCode="#,##0.0"/>
    <numFmt numFmtId="168" formatCode="#,##0\ &quot;zł&quot;"/>
    <numFmt numFmtId="169" formatCode="#,##0.00\ &quot;zł&quot;"/>
    <numFmt numFmtId="170" formatCode="mmm/yyyy"/>
  </numFmts>
  <fonts count="7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medium"/>
      <top style="thin"/>
      <bottom style="double"/>
    </border>
    <border>
      <left style="double"/>
      <right style="medium"/>
      <top style="double"/>
      <bottom style="double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10" fontId="2" fillId="0" borderId="3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4" xfId="0" applyFont="1" applyBorder="1" applyAlignment="1">
      <alignment/>
    </xf>
    <xf numFmtId="3" fontId="0" fillId="0" borderId="4" xfId="0" applyNumberFormat="1" applyFont="1" applyBorder="1" applyAlignment="1">
      <alignment horizontal="right" wrapText="1"/>
    </xf>
    <xf numFmtId="3" fontId="3" fillId="0" borderId="0" xfId="0" applyNumberFormat="1" applyFont="1" applyAlignment="1">
      <alignment/>
    </xf>
    <xf numFmtId="3" fontId="0" fillId="0" borderId="5" xfId="0" applyNumberFormat="1" applyFont="1" applyBorder="1" applyAlignment="1">
      <alignment/>
    </xf>
    <xf numFmtId="0" fontId="0" fillId="0" borderId="3" xfId="0" applyFont="1" applyBorder="1" applyAlignment="1">
      <alignment horizontal="left" wrapText="1"/>
    </xf>
    <xf numFmtId="3" fontId="0" fillId="0" borderId="3" xfId="0" applyNumberFormat="1" applyFont="1" applyBorder="1" applyAlignment="1">
      <alignment/>
    </xf>
    <xf numFmtId="3" fontId="2" fillId="0" borderId="4" xfId="0" applyNumberFormat="1" applyFont="1" applyBorder="1" applyAlignment="1">
      <alignment horizontal="right" wrapText="1"/>
    </xf>
    <xf numFmtId="0" fontId="0" fillId="0" borderId="6" xfId="0" applyFont="1" applyBorder="1" applyAlignment="1">
      <alignment wrapText="1"/>
    </xf>
    <xf numFmtId="3" fontId="0" fillId="0" borderId="6" xfId="0" applyNumberFormat="1" applyFont="1" applyBorder="1" applyAlignment="1">
      <alignment/>
    </xf>
    <xf numFmtId="3" fontId="0" fillId="0" borderId="1" xfId="0" applyNumberFormat="1" applyFont="1" applyBorder="1" applyAlignment="1">
      <alignment horizontal="right" wrapText="1"/>
    </xf>
    <xf numFmtId="0" fontId="2" fillId="0" borderId="4" xfId="0" applyFont="1" applyBorder="1" applyAlignment="1">
      <alignment wrapText="1"/>
    </xf>
    <xf numFmtId="3" fontId="0" fillId="0" borderId="6" xfId="0" applyNumberFormat="1" applyFont="1" applyBorder="1" applyAlignment="1">
      <alignment horizontal="right" wrapText="1"/>
    </xf>
    <xf numFmtId="0" fontId="2" fillId="0" borderId="7" xfId="0" applyFont="1" applyBorder="1" applyAlignment="1">
      <alignment/>
    </xf>
    <xf numFmtId="3" fontId="2" fillId="0" borderId="7" xfId="0" applyNumberFormat="1" applyFont="1" applyBorder="1" applyAlignment="1">
      <alignment horizontal="right" wrapText="1"/>
    </xf>
    <xf numFmtId="0" fontId="0" fillId="0" borderId="8" xfId="0" applyFont="1" applyBorder="1" applyAlignment="1">
      <alignment/>
    </xf>
    <xf numFmtId="3" fontId="0" fillId="0" borderId="8" xfId="0" applyNumberFormat="1" applyFont="1" applyBorder="1" applyAlignment="1">
      <alignment horizontal="right" wrapText="1"/>
    </xf>
    <xf numFmtId="0" fontId="0" fillId="0" borderId="9" xfId="0" applyFont="1" applyBorder="1" applyAlignment="1">
      <alignment wrapText="1"/>
    </xf>
    <xf numFmtId="3" fontId="0" fillId="0" borderId="9" xfId="0" applyNumberFormat="1" applyFont="1" applyBorder="1" applyAlignment="1">
      <alignment horizontal="right" wrapText="1"/>
    </xf>
    <xf numFmtId="0" fontId="0" fillId="0" borderId="9" xfId="0" applyFont="1" applyBorder="1" applyAlignment="1">
      <alignment horizontal="left" wrapText="1"/>
    </xf>
    <xf numFmtId="3" fontId="0" fillId="0" borderId="9" xfId="0" applyNumberFormat="1" applyFont="1" applyBorder="1" applyAlignment="1">
      <alignment/>
    </xf>
    <xf numFmtId="3" fontId="2" fillId="0" borderId="4" xfId="0" applyNumberFormat="1" applyFont="1" applyBorder="1" applyAlignment="1">
      <alignment horizontal="right" wrapText="1"/>
    </xf>
    <xf numFmtId="3" fontId="2" fillId="0" borderId="3" xfId="0" applyNumberFormat="1" applyFont="1" applyBorder="1" applyAlignment="1">
      <alignment horizontal="right" wrapText="1"/>
    </xf>
    <xf numFmtId="0" fontId="0" fillId="0" borderId="3" xfId="0" applyFont="1" applyBorder="1" applyAlignment="1">
      <alignment wrapText="1"/>
    </xf>
    <xf numFmtId="10" fontId="0" fillId="0" borderId="3" xfId="0" applyNumberFormat="1" applyFont="1" applyBorder="1" applyAlignment="1">
      <alignment/>
    </xf>
    <xf numFmtId="0" fontId="0" fillId="0" borderId="6" xfId="0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3" fontId="0" fillId="0" borderId="11" xfId="0" applyNumberFormat="1" applyFont="1" applyBorder="1" applyAlignment="1">
      <alignment horizontal="right" wrapText="1"/>
    </xf>
    <xf numFmtId="3" fontId="0" fillId="0" borderId="12" xfId="0" applyNumberFormat="1" applyFont="1" applyBorder="1" applyAlignment="1">
      <alignment horizontal="right" wrapText="1"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 horizontal="right" wrapText="1"/>
    </xf>
    <xf numFmtId="3" fontId="0" fillId="0" borderId="15" xfId="0" applyNumberFormat="1" applyFont="1" applyBorder="1" applyAlignment="1">
      <alignment horizontal="right" wrapText="1"/>
    </xf>
    <xf numFmtId="3" fontId="2" fillId="0" borderId="15" xfId="0" applyNumberFormat="1" applyFont="1" applyBorder="1" applyAlignment="1">
      <alignment horizontal="right" wrapText="1"/>
    </xf>
    <xf numFmtId="3" fontId="0" fillId="0" borderId="5" xfId="0" applyNumberFormat="1" applyFont="1" applyBorder="1" applyAlignment="1">
      <alignment horizontal="right" wrapText="1"/>
    </xf>
    <xf numFmtId="3" fontId="0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 horizontal="right" wrapText="1"/>
    </xf>
    <xf numFmtId="3" fontId="2" fillId="0" borderId="13" xfId="0" applyNumberFormat="1" applyFont="1" applyBorder="1" applyAlignment="1">
      <alignment horizontal="right" wrapText="1"/>
    </xf>
    <xf numFmtId="10" fontId="2" fillId="0" borderId="13" xfId="0" applyNumberFormat="1" applyFont="1" applyBorder="1" applyAlignment="1">
      <alignment/>
    </xf>
    <xf numFmtId="10" fontId="0" fillId="0" borderId="13" xfId="0" applyNumberFormat="1" applyFont="1" applyBorder="1" applyAlignment="1">
      <alignment/>
    </xf>
    <xf numFmtId="3" fontId="2" fillId="0" borderId="16" xfId="0" applyNumberFormat="1" applyFont="1" applyBorder="1" applyAlignment="1">
      <alignment horizontal="right" wrapText="1"/>
    </xf>
    <xf numFmtId="3" fontId="0" fillId="0" borderId="17" xfId="0" applyNumberFormat="1" applyFont="1" applyBorder="1" applyAlignment="1">
      <alignment horizontal="right" wrapText="1"/>
    </xf>
    <xf numFmtId="3" fontId="0" fillId="0" borderId="18" xfId="0" applyNumberFormat="1" applyFont="1" applyBorder="1" applyAlignment="1">
      <alignment horizontal="right" wrapText="1"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 horizontal="right" wrapText="1"/>
    </xf>
    <xf numFmtId="3" fontId="0" fillId="0" borderId="22" xfId="0" applyNumberFormat="1" applyFont="1" applyBorder="1" applyAlignment="1">
      <alignment horizontal="right" wrapText="1"/>
    </xf>
    <xf numFmtId="3" fontId="2" fillId="0" borderId="22" xfId="0" applyNumberFormat="1" applyFont="1" applyBorder="1" applyAlignment="1">
      <alignment horizontal="right" wrapText="1"/>
    </xf>
    <xf numFmtId="3" fontId="0" fillId="0" borderId="20" xfId="0" applyNumberFormat="1" applyFont="1" applyBorder="1" applyAlignment="1">
      <alignment horizontal="right" wrapText="1"/>
    </xf>
    <xf numFmtId="3" fontId="0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 horizontal="right" wrapText="1"/>
    </xf>
    <xf numFmtId="3" fontId="2" fillId="0" borderId="19" xfId="0" applyNumberFormat="1" applyFont="1" applyBorder="1" applyAlignment="1">
      <alignment horizontal="right" wrapText="1"/>
    </xf>
    <xf numFmtId="10" fontId="2" fillId="0" borderId="19" xfId="0" applyNumberFormat="1" applyFont="1" applyBorder="1" applyAlignment="1">
      <alignment/>
    </xf>
    <xf numFmtId="10" fontId="0" fillId="0" borderId="19" xfId="0" applyNumberFormat="1" applyFont="1" applyBorder="1" applyAlignment="1">
      <alignment/>
    </xf>
    <xf numFmtId="3" fontId="0" fillId="0" borderId="23" xfId="0" applyNumberFormat="1" applyFont="1" applyBorder="1" applyAlignment="1">
      <alignment horizontal="right" wrapText="1"/>
    </xf>
    <xf numFmtId="0" fontId="3" fillId="0" borderId="24" xfId="0" applyFont="1" applyBorder="1" applyAlignment="1">
      <alignment horizontal="right"/>
    </xf>
    <xf numFmtId="0" fontId="0" fillId="0" borderId="24" xfId="0" applyBorder="1" applyAlignment="1">
      <alignment/>
    </xf>
    <xf numFmtId="0" fontId="0" fillId="0" borderId="24" xfId="0" applyBorder="1" applyAlignment="1">
      <alignment horizontal="right"/>
    </xf>
    <xf numFmtId="0" fontId="3" fillId="0" borderId="25" xfId="0" applyFont="1" applyBorder="1" applyAlignment="1">
      <alignment horizontal="right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L1_doc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UDZET\2006\ewidencja\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ZAL2-WY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j200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zychody i rozchody"/>
      <sheetName val="TERMOMODERNIZACJE"/>
      <sheetName val="wyliczenia"/>
      <sheetName val="wyliczenia (2)"/>
    </sheetNames>
    <sheetDataSet>
      <sheetData sheetId="3">
        <row r="20">
          <cell r="J20">
            <v>86745481</v>
          </cell>
        </row>
        <row r="47">
          <cell r="G47">
            <v>43541640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ydatki-projekt nowy formularz"/>
      <sheetName val="wydatki - projek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="80" zoomScaleNormal="80" workbookViewId="0" topLeftCell="A1">
      <selection activeCell="A4" sqref="A4"/>
    </sheetView>
  </sheetViews>
  <sheetFormatPr defaultColWidth="9.00390625" defaultRowHeight="12.75"/>
  <cols>
    <col min="1" max="1" width="33.25390625" style="0" customWidth="1"/>
    <col min="2" max="13" width="14.75390625" style="0" customWidth="1"/>
  </cols>
  <sheetData>
    <row r="1" ht="16.5" customHeight="1">
      <c r="K1" t="s">
        <v>39</v>
      </c>
    </row>
    <row r="2" ht="16.5" customHeight="1">
      <c r="K2" t="s">
        <v>36</v>
      </c>
    </row>
    <row r="3" ht="16.5" customHeight="1">
      <c r="K3" t="s">
        <v>37</v>
      </c>
    </row>
    <row r="4" ht="16.5" customHeight="1">
      <c r="K4" t="s">
        <v>38</v>
      </c>
    </row>
    <row r="5" spans="1:13" ht="19.5" customHeight="1">
      <c r="A5" s="73" t="s">
        <v>40</v>
      </c>
      <c r="B5" s="2"/>
      <c r="E5" s="1"/>
      <c r="F5" s="1"/>
      <c r="G5" s="1"/>
      <c r="H5" s="1"/>
      <c r="I5" s="1"/>
      <c r="J5" s="1"/>
      <c r="K5" s="1"/>
      <c r="L5" s="1"/>
      <c r="M5" s="1"/>
    </row>
    <row r="6" spans="1:2" ht="19.5" customHeight="1" thickBot="1">
      <c r="A6" s="6"/>
      <c r="B6" s="2"/>
    </row>
    <row r="7" spans="1:13" ht="13.5" customHeight="1" thickTop="1">
      <c r="A7" s="76" t="s">
        <v>2</v>
      </c>
      <c r="B7" s="79" t="s">
        <v>0</v>
      </c>
      <c r="C7" s="80"/>
      <c r="D7" s="67"/>
      <c r="E7" s="67"/>
      <c r="F7" s="67"/>
      <c r="G7" s="67"/>
      <c r="H7" s="67"/>
      <c r="I7" s="66"/>
      <c r="J7" s="67"/>
      <c r="K7" s="68"/>
      <c r="L7" s="68"/>
      <c r="M7" s="69" t="s">
        <v>3</v>
      </c>
    </row>
    <row r="8" spans="1:13" ht="21.75" customHeight="1" thickBot="1">
      <c r="A8" s="77"/>
      <c r="B8" s="74" t="s">
        <v>31</v>
      </c>
      <c r="C8" s="71"/>
      <c r="D8" s="81" t="s">
        <v>4</v>
      </c>
      <c r="E8" s="82"/>
      <c r="F8" s="82"/>
      <c r="G8" s="82"/>
      <c r="H8" s="82"/>
      <c r="I8" s="82"/>
      <c r="J8" s="82"/>
      <c r="K8" s="82"/>
      <c r="L8" s="82"/>
      <c r="M8" s="83"/>
    </row>
    <row r="9" spans="1:13" ht="40.5" customHeight="1" thickBot="1" thickTop="1">
      <c r="A9" s="78"/>
      <c r="B9" s="75"/>
      <c r="C9" s="72" t="s">
        <v>5</v>
      </c>
      <c r="D9" s="70" t="s">
        <v>6</v>
      </c>
      <c r="E9" s="7" t="s">
        <v>7</v>
      </c>
      <c r="F9" s="7" t="s">
        <v>8</v>
      </c>
      <c r="G9" s="7" t="s">
        <v>9</v>
      </c>
      <c r="H9" s="7" t="s">
        <v>10</v>
      </c>
      <c r="I9" s="7" t="s">
        <v>11</v>
      </c>
      <c r="J9" s="7" t="s">
        <v>12</v>
      </c>
      <c r="K9" s="7" t="s">
        <v>13</v>
      </c>
      <c r="L9" s="7" t="s">
        <v>29</v>
      </c>
      <c r="M9" s="7" t="s">
        <v>30</v>
      </c>
    </row>
    <row r="10" spans="1:13" s="11" customFormat="1" ht="22.5" customHeight="1" thickTop="1">
      <c r="A10" s="25" t="s">
        <v>14</v>
      </c>
      <c r="B10" s="26">
        <v>195178527</v>
      </c>
      <c r="C10" s="38">
        <v>342656927</v>
      </c>
      <c r="D10" s="51">
        <v>464857.181</v>
      </c>
      <c r="E10" s="26">
        <v>541756.772</v>
      </c>
      <c r="F10" s="26">
        <v>489256.85799999995</v>
      </c>
      <c r="G10" s="26">
        <v>455256.789</v>
      </c>
      <c r="H10" s="26">
        <v>419756.696</v>
      </c>
      <c r="I10" s="26">
        <v>401757.48</v>
      </c>
      <c r="J10" s="26">
        <v>385856.64</v>
      </c>
      <c r="K10" s="26">
        <v>388857</v>
      </c>
      <c r="L10" s="26">
        <v>375657</v>
      </c>
      <c r="M10" s="26">
        <v>362257</v>
      </c>
    </row>
    <row r="11" spans="1:13" s="11" customFormat="1" ht="27" customHeight="1" thickBot="1">
      <c r="A11" s="3" t="s">
        <v>15</v>
      </c>
      <c r="B11" s="22">
        <v>195178527</v>
      </c>
      <c r="C11" s="39">
        <v>145768527</v>
      </c>
      <c r="D11" s="52">
        <v>289857.181</v>
      </c>
      <c r="E11" s="22">
        <v>421756.772</v>
      </c>
      <c r="F11" s="22">
        <v>489256.85799999995</v>
      </c>
      <c r="G11" s="22">
        <v>425256.789</v>
      </c>
      <c r="H11" s="22">
        <v>394756.696</v>
      </c>
      <c r="I11" s="22">
        <v>356757.48</v>
      </c>
      <c r="J11" s="22">
        <v>335856.64</v>
      </c>
      <c r="K11" s="22">
        <v>318857</v>
      </c>
      <c r="L11" s="22">
        <v>325657</v>
      </c>
      <c r="M11" s="22">
        <v>312257</v>
      </c>
    </row>
    <row r="12" spans="1:13" s="11" customFormat="1" ht="19.5" customHeight="1">
      <c r="A12" s="27" t="s">
        <v>16</v>
      </c>
      <c r="B12" s="28">
        <v>17316374</v>
      </c>
      <c r="C12" s="40">
        <v>13522774</v>
      </c>
      <c r="D12" s="53">
        <v>14645.874</v>
      </c>
      <c r="E12" s="28">
        <v>8402.574</v>
      </c>
      <c r="F12" s="28">
        <v>5608.274</v>
      </c>
      <c r="G12" s="28">
        <v>3114.974</v>
      </c>
      <c r="H12" s="28">
        <v>1775.65</v>
      </c>
      <c r="I12" s="28">
        <v>841.2</v>
      </c>
      <c r="J12" s="28"/>
      <c r="K12" s="28"/>
      <c r="L12" s="28"/>
      <c r="M12" s="28"/>
    </row>
    <row r="13" spans="1:13" s="11" customFormat="1" ht="19.5" customHeight="1">
      <c r="A13" s="17" t="s">
        <v>17</v>
      </c>
      <c r="B13" s="18">
        <v>112862153</v>
      </c>
      <c r="C13" s="41">
        <v>102245753</v>
      </c>
      <c r="D13" s="54">
        <v>275211.307</v>
      </c>
      <c r="E13" s="18">
        <v>413354.198</v>
      </c>
      <c r="F13" s="18">
        <v>483648.584</v>
      </c>
      <c r="G13" s="18">
        <v>422141.815</v>
      </c>
      <c r="H13" s="18">
        <v>392981.046</v>
      </c>
      <c r="I13" s="18">
        <v>355916.28</v>
      </c>
      <c r="J13" s="18">
        <v>335856.64</v>
      </c>
      <c r="K13" s="18">
        <v>318857</v>
      </c>
      <c r="L13" s="18">
        <v>325657</v>
      </c>
      <c r="M13" s="18">
        <v>312257</v>
      </c>
    </row>
    <row r="14" spans="1:13" s="11" customFormat="1" ht="19.5" customHeight="1">
      <c r="A14" s="37" t="s">
        <v>18</v>
      </c>
      <c r="B14" s="21">
        <v>65000000</v>
      </c>
      <c r="C14" s="16">
        <v>30000000</v>
      </c>
      <c r="D14" s="55"/>
      <c r="E14" s="21"/>
      <c r="F14" s="21"/>
      <c r="G14" s="21"/>
      <c r="H14" s="21"/>
      <c r="I14" s="21"/>
      <c r="J14" s="21"/>
      <c r="K14" s="21"/>
      <c r="L14" s="21"/>
      <c r="M14" s="21"/>
    </row>
    <row r="15" spans="1:13" s="11" customFormat="1" ht="27.75" customHeight="1" thickBot="1">
      <c r="A15" s="29" t="s">
        <v>19</v>
      </c>
      <c r="B15" s="30"/>
      <c r="C15" s="42">
        <v>196888400</v>
      </c>
      <c r="D15" s="56">
        <v>175000</v>
      </c>
      <c r="E15" s="30">
        <v>120000</v>
      </c>
      <c r="F15" s="30"/>
      <c r="G15" s="30">
        <v>30000</v>
      </c>
      <c r="H15" s="30">
        <v>25000</v>
      </c>
      <c r="I15" s="30">
        <v>45000</v>
      </c>
      <c r="J15" s="30">
        <v>50000</v>
      </c>
      <c r="K15" s="30">
        <v>70000</v>
      </c>
      <c r="L15" s="30">
        <v>50000</v>
      </c>
      <c r="M15" s="30">
        <v>50000</v>
      </c>
    </row>
    <row r="16" spans="1:13" s="11" customFormat="1" ht="19.5" customHeight="1">
      <c r="A16" s="13" t="s">
        <v>1</v>
      </c>
      <c r="B16" s="14"/>
      <c r="C16" s="43">
        <v>5888400</v>
      </c>
      <c r="D16" s="57"/>
      <c r="E16" s="14"/>
      <c r="F16" s="14"/>
      <c r="G16" s="14"/>
      <c r="H16" s="14"/>
      <c r="I16" s="14"/>
      <c r="J16" s="14"/>
      <c r="K16" s="14"/>
      <c r="L16" s="14"/>
      <c r="M16" s="14"/>
    </row>
    <row r="17" spans="1:13" s="11" customFormat="1" ht="19.5" customHeight="1">
      <c r="A17" s="17" t="s">
        <v>32</v>
      </c>
      <c r="B17" s="18"/>
      <c r="C17" s="41">
        <v>191000000</v>
      </c>
      <c r="D17" s="54">
        <v>175000</v>
      </c>
      <c r="E17" s="18">
        <v>120000</v>
      </c>
      <c r="F17" s="18"/>
      <c r="G17" s="18">
        <v>30000</v>
      </c>
      <c r="H17" s="18">
        <v>25000</v>
      </c>
      <c r="I17" s="18">
        <v>45000</v>
      </c>
      <c r="J17" s="18">
        <v>50000</v>
      </c>
      <c r="K17" s="18">
        <v>70000</v>
      </c>
      <c r="L17" s="18">
        <v>50000</v>
      </c>
      <c r="M17" s="18">
        <v>50000</v>
      </c>
    </row>
    <row r="18" spans="1:13" s="5" customFormat="1" ht="19.5" customHeight="1">
      <c r="A18" s="23" t="s">
        <v>20</v>
      </c>
      <c r="B18" s="19">
        <v>51576470</v>
      </c>
      <c r="C18" s="44">
        <v>62610000</v>
      </c>
      <c r="D18" s="58">
        <v>68200</v>
      </c>
      <c r="E18" s="19">
        <v>60700</v>
      </c>
      <c r="F18" s="19">
        <v>73000</v>
      </c>
      <c r="G18" s="19">
        <v>82400</v>
      </c>
      <c r="H18" s="19">
        <v>77000</v>
      </c>
      <c r="I18" s="19">
        <v>78900</v>
      </c>
      <c r="J18" s="19">
        <v>80300</v>
      </c>
      <c r="K18" s="19">
        <v>80500</v>
      </c>
      <c r="L18" s="19">
        <v>75400</v>
      </c>
      <c r="M18" s="19">
        <v>74500</v>
      </c>
    </row>
    <row r="19" spans="1:13" s="11" customFormat="1" ht="27.75" customHeight="1" thickBot="1">
      <c r="A19" s="20" t="s">
        <v>21</v>
      </c>
      <c r="B19" s="24">
        <v>43541640</v>
      </c>
      <c r="C19" s="45">
        <v>53410000</v>
      </c>
      <c r="D19" s="59">
        <v>52800</v>
      </c>
      <c r="E19" s="24">
        <v>43100</v>
      </c>
      <c r="F19" s="24">
        <v>52500</v>
      </c>
      <c r="G19" s="24">
        <v>64000</v>
      </c>
      <c r="H19" s="24">
        <v>60500</v>
      </c>
      <c r="I19" s="24">
        <v>63000</v>
      </c>
      <c r="J19" s="24">
        <v>65900</v>
      </c>
      <c r="K19" s="24">
        <v>67000</v>
      </c>
      <c r="L19" s="24">
        <v>63200</v>
      </c>
      <c r="M19" s="24">
        <v>63400</v>
      </c>
    </row>
    <row r="20" spans="1:13" s="11" customFormat="1" ht="19.5" customHeight="1">
      <c r="A20" s="27" t="s">
        <v>22</v>
      </c>
      <c r="B20" s="28">
        <v>8541640</v>
      </c>
      <c r="C20" s="40">
        <v>14410000</v>
      </c>
      <c r="D20" s="65">
        <v>22800</v>
      </c>
      <c r="E20" s="40">
        <v>43100</v>
      </c>
      <c r="F20" s="40">
        <v>52500</v>
      </c>
      <c r="G20" s="28">
        <v>64000</v>
      </c>
      <c r="H20" s="28">
        <v>60500</v>
      </c>
      <c r="I20" s="28">
        <v>63000</v>
      </c>
      <c r="J20" s="28">
        <v>65900</v>
      </c>
      <c r="K20" s="28">
        <v>67000</v>
      </c>
      <c r="L20" s="28">
        <v>63200</v>
      </c>
      <c r="M20" s="28">
        <v>63400</v>
      </c>
    </row>
    <row r="21" spans="1:13" s="11" customFormat="1" ht="19.5" customHeight="1">
      <c r="A21" s="13" t="s">
        <v>23</v>
      </c>
      <c r="B21" s="14">
        <v>35000000</v>
      </c>
      <c r="C21" s="43">
        <v>35000000</v>
      </c>
      <c r="D21" s="57">
        <v>30000</v>
      </c>
      <c r="E21" s="14"/>
      <c r="F21" s="14"/>
      <c r="G21" s="14"/>
      <c r="H21" s="14"/>
      <c r="I21" s="14"/>
      <c r="J21" s="14"/>
      <c r="K21" s="14"/>
      <c r="L21" s="14"/>
      <c r="M21" s="14"/>
    </row>
    <row r="22" spans="1:13" s="11" customFormat="1" ht="19.5" customHeight="1">
      <c r="A22" s="13" t="s">
        <v>24</v>
      </c>
      <c r="B22" s="14"/>
      <c r="C22" s="43">
        <v>4000000</v>
      </c>
      <c r="D22" s="57"/>
      <c r="E22" s="14"/>
      <c r="F22" s="14"/>
      <c r="G22" s="14"/>
      <c r="H22" s="14"/>
      <c r="I22" s="14"/>
      <c r="J22" s="14"/>
      <c r="K22" s="14"/>
      <c r="L22" s="14"/>
      <c r="M22" s="14"/>
    </row>
    <row r="23" spans="1:13" s="11" customFormat="1" ht="19.5" customHeight="1" thickBot="1">
      <c r="A23" s="31" t="s">
        <v>25</v>
      </c>
      <c r="B23" s="32">
        <v>8034830</v>
      </c>
      <c r="C23" s="46">
        <v>9200000</v>
      </c>
      <c r="D23" s="60">
        <v>15400</v>
      </c>
      <c r="E23" s="32">
        <v>17600</v>
      </c>
      <c r="F23" s="32">
        <v>20500</v>
      </c>
      <c r="G23" s="32">
        <v>18400</v>
      </c>
      <c r="H23" s="32">
        <v>16500</v>
      </c>
      <c r="I23" s="32">
        <v>15900</v>
      </c>
      <c r="J23" s="32">
        <v>14400</v>
      </c>
      <c r="K23" s="32">
        <v>13500</v>
      </c>
      <c r="L23" s="32">
        <v>12200</v>
      </c>
      <c r="M23" s="32">
        <v>11100</v>
      </c>
    </row>
    <row r="24" spans="1:13" s="5" customFormat="1" ht="19.5" customHeight="1">
      <c r="A24" s="23" t="s">
        <v>26</v>
      </c>
      <c r="B24" s="33">
        <v>907699381.6699998</v>
      </c>
      <c r="C24" s="47">
        <v>938022414.98</v>
      </c>
      <c r="D24" s="61">
        <v>1040000</v>
      </c>
      <c r="E24" s="33">
        <v>1240000</v>
      </c>
      <c r="F24" s="33">
        <v>1435000</v>
      </c>
      <c r="G24" s="33">
        <v>1365000</v>
      </c>
      <c r="H24" s="33">
        <v>1200000</v>
      </c>
      <c r="I24" s="33">
        <v>1195000</v>
      </c>
      <c r="J24" s="33">
        <v>1214000</v>
      </c>
      <c r="K24" s="33">
        <v>1190000</v>
      </c>
      <c r="L24" s="33">
        <v>1212000</v>
      </c>
      <c r="M24" s="33">
        <v>1225000</v>
      </c>
    </row>
    <row r="25" spans="1:13" s="11" customFormat="1" ht="19.5" customHeight="1">
      <c r="A25" s="23" t="s">
        <v>27</v>
      </c>
      <c r="B25" s="34">
        <v>950903223</v>
      </c>
      <c r="C25" s="48">
        <v>1085634165</v>
      </c>
      <c r="D25" s="62">
        <v>1163000</v>
      </c>
      <c r="E25" s="34">
        <v>1318000</v>
      </c>
      <c r="F25" s="34">
        <v>1382500</v>
      </c>
      <c r="G25" s="34">
        <v>1331000</v>
      </c>
      <c r="H25" s="34">
        <v>1164500</v>
      </c>
      <c r="I25" s="34">
        <v>1177000</v>
      </c>
      <c r="J25" s="34">
        <v>1198100</v>
      </c>
      <c r="K25" s="34">
        <v>1193000</v>
      </c>
      <c r="L25" s="34">
        <v>1198800</v>
      </c>
      <c r="M25" s="34">
        <v>1211600</v>
      </c>
    </row>
    <row r="26" spans="1:13" s="11" customFormat="1" ht="19.5" customHeight="1">
      <c r="A26" s="23" t="s">
        <v>33</v>
      </c>
      <c r="B26" s="34">
        <v>-43203841.33000016</v>
      </c>
      <c r="C26" s="48">
        <v>-147611750.01999998</v>
      </c>
      <c r="D26" s="62">
        <v>-123000</v>
      </c>
      <c r="E26" s="34">
        <v>-78000</v>
      </c>
      <c r="F26" s="34">
        <v>52500</v>
      </c>
      <c r="G26" s="34">
        <v>34000</v>
      </c>
      <c r="H26" s="34">
        <v>35500</v>
      </c>
      <c r="I26" s="34">
        <v>18000</v>
      </c>
      <c r="J26" s="34">
        <v>15900</v>
      </c>
      <c r="K26" s="34">
        <v>-3000</v>
      </c>
      <c r="L26" s="34">
        <v>13200</v>
      </c>
      <c r="M26" s="34">
        <v>13400</v>
      </c>
    </row>
    <row r="27" spans="1:13" ht="19.5" customHeight="1">
      <c r="A27" s="8" t="s">
        <v>28</v>
      </c>
      <c r="B27" s="9"/>
      <c r="C27" s="49"/>
      <c r="D27" s="63"/>
      <c r="E27" s="9"/>
      <c r="F27" s="9"/>
      <c r="G27" s="9"/>
      <c r="H27" s="9"/>
      <c r="I27" s="9"/>
      <c r="J27" s="9"/>
      <c r="K27" s="9"/>
      <c r="L27" s="9"/>
      <c r="M27" s="9"/>
    </row>
    <row r="28" spans="1:13" ht="19.5" customHeight="1">
      <c r="A28" s="35" t="s">
        <v>34</v>
      </c>
      <c r="B28" s="36">
        <v>0.2150255149903346</v>
      </c>
      <c r="C28" s="50">
        <v>0.36529716297590387</v>
      </c>
      <c r="D28" s="64">
        <v>0.44697805865384616</v>
      </c>
      <c r="E28" s="36">
        <v>0.43690062258064516</v>
      </c>
      <c r="F28" s="36">
        <v>0.3409455456445993</v>
      </c>
      <c r="G28" s="36">
        <v>0.33352145714285714</v>
      </c>
      <c r="H28" s="36">
        <v>0.3497972466666667</v>
      </c>
      <c r="I28" s="36">
        <v>0.33619872803347284</v>
      </c>
      <c r="J28" s="36">
        <v>0.3178390774299835</v>
      </c>
      <c r="K28" s="36">
        <v>0.3267705882352941</v>
      </c>
      <c r="L28" s="36">
        <v>0.3099480198019802</v>
      </c>
      <c r="M28" s="36">
        <v>0.29572</v>
      </c>
    </row>
    <row r="29" spans="1:13" ht="19.5" customHeight="1">
      <c r="A29" s="35" t="s">
        <v>35</v>
      </c>
      <c r="B29" s="36">
        <v>0.05682109191823926</v>
      </c>
      <c r="C29" s="50">
        <v>0.06674680583334987</v>
      </c>
      <c r="D29" s="64">
        <v>0.06557692307692307</v>
      </c>
      <c r="E29" s="36">
        <v>0.048951612903225805</v>
      </c>
      <c r="F29" s="36">
        <v>0.050871080139372825</v>
      </c>
      <c r="G29" s="36">
        <v>0.06036630036630037</v>
      </c>
      <c r="H29" s="36">
        <v>0.06416666666666666</v>
      </c>
      <c r="I29" s="36">
        <v>0.06602510460251046</v>
      </c>
      <c r="J29" s="36">
        <v>0.06614497528830313</v>
      </c>
      <c r="K29" s="36">
        <v>0.06764705882352941</v>
      </c>
      <c r="L29" s="36">
        <v>0.06221122112211221</v>
      </c>
      <c r="M29" s="36">
        <v>0.060816326530612246</v>
      </c>
    </row>
    <row r="30" s="4" customFormat="1" ht="19.5" customHeight="1">
      <c r="A30" s="12"/>
    </row>
    <row r="31" s="4" customFormat="1" ht="19.5" customHeight="1">
      <c r="A31" s="12"/>
    </row>
    <row r="32" s="4" customFormat="1" ht="19.5" customHeight="1">
      <c r="A32" s="12"/>
    </row>
    <row r="33" s="4" customFormat="1" ht="19.5" customHeight="1">
      <c r="A33" s="12"/>
    </row>
    <row r="34" s="4" customFormat="1" ht="19.5" customHeight="1">
      <c r="A34" s="12"/>
    </row>
    <row r="35" s="4" customFormat="1" ht="19.5" customHeight="1">
      <c r="A35" s="12"/>
    </row>
    <row r="36" s="4" customFormat="1" ht="19.5" customHeight="1">
      <c r="A36" s="12"/>
    </row>
    <row r="37" s="4" customFormat="1" ht="19.5" customHeight="1">
      <c r="A37" s="12"/>
    </row>
    <row r="38" s="4" customFormat="1" ht="19.5" customHeight="1">
      <c r="A38" s="12"/>
    </row>
    <row r="39" s="4" customFormat="1" ht="19.5" customHeight="1">
      <c r="A39" s="12"/>
    </row>
    <row r="40" spans="1:13" s="4" customFormat="1" ht="19.5" customHeight="1">
      <c r="A40" s="12"/>
      <c r="B40" s="15">
        <f>B24+'[2]wyliczenia (2)'!$J$20-B25-'[2]wyliczenia (2)'!$G$47</f>
        <v>-0.3300001621246338</v>
      </c>
      <c r="C40" s="15">
        <f>C24+C15-C25-C20-C21</f>
        <v>-133350.01999998093</v>
      </c>
      <c r="D40" s="15">
        <f>D24+D15-D25-D20-D21</f>
        <v>-800</v>
      </c>
      <c r="E40" s="15">
        <f aca="true" t="shared" si="0" ref="E40:K40">E24+E15-E25-E20-E21</f>
        <v>-1100</v>
      </c>
      <c r="F40" s="15">
        <f t="shared" si="0"/>
        <v>0</v>
      </c>
      <c r="G40" s="15">
        <f t="shared" si="0"/>
        <v>0</v>
      </c>
      <c r="H40" s="15">
        <f t="shared" si="0"/>
        <v>0</v>
      </c>
      <c r="I40" s="15">
        <f t="shared" si="0"/>
        <v>0</v>
      </c>
      <c r="J40" s="15">
        <f t="shared" si="0"/>
        <v>0</v>
      </c>
      <c r="K40" s="15">
        <f t="shared" si="0"/>
        <v>0</v>
      </c>
      <c r="L40" s="15">
        <f>L24+L15-L25-L20-L21</f>
        <v>0</v>
      </c>
      <c r="M40" s="15">
        <f>M24+M15-M25-M20-M21</f>
        <v>0</v>
      </c>
    </row>
    <row r="41" spans="1:2" ht="19.5" customHeight="1">
      <c r="A41" s="10"/>
      <c r="B41" s="1"/>
    </row>
    <row r="42" spans="5:13" ht="19.5" customHeight="1">
      <c r="E42" s="1">
        <f>E15+E26</f>
        <v>42000</v>
      </c>
      <c r="F42" s="1">
        <f>F15+F26</f>
        <v>52500</v>
      </c>
      <c r="G42" s="1">
        <f aca="true" t="shared" si="1" ref="G42:M42">G15+G26</f>
        <v>64000</v>
      </c>
      <c r="H42" s="1">
        <f t="shared" si="1"/>
        <v>60500</v>
      </c>
      <c r="I42" s="1">
        <f t="shared" si="1"/>
        <v>63000</v>
      </c>
      <c r="J42" s="1">
        <f t="shared" si="1"/>
        <v>65900</v>
      </c>
      <c r="K42" s="1">
        <f t="shared" si="1"/>
        <v>67000</v>
      </c>
      <c r="L42" s="1">
        <f t="shared" si="1"/>
        <v>63200</v>
      </c>
      <c r="M42" s="1">
        <f t="shared" si="1"/>
        <v>63400</v>
      </c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mergeCells count="4">
    <mergeCell ref="B8:B9"/>
    <mergeCell ref="A7:A9"/>
    <mergeCell ref="B7:C7"/>
    <mergeCell ref="D8:M8"/>
  </mergeCells>
  <printOptions horizontalCentered="1"/>
  <pageMargins left="0.1968503937007874" right="0.1968503937007874" top="0.5118110236220472" bottom="0.5511811023622047" header="0.5118110236220472" footer="0.5118110236220472"/>
  <pageSetup firstPageNumber="88" useFirstPageNumber="1" horizontalDpi="600" verticalDpi="600" orientation="landscape" paperSize="9" scale="6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Lublinie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</dc:creator>
  <cp:keywords/>
  <dc:description/>
  <cp:lastModifiedBy>um</cp:lastModifiedBy>
  <cp:lastPrinted>2006-11-14T16:16:10Z</cp:lastPrinted>
  <dcterms:created xsi:type="dcterms:W3CDTF">2002-08-20T11:10:20Z</dcterms:created>
  <dcterms:modified xsi:type="dcterms:W3CDTF">2006-11-14T16:20:49Z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