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FGZGiK" sheetId="1" r:id="rId1"/>
  </sheets>
  <definedNames>
    <definedName name="_xlnm.Print_Titles" localSheetId="0">'FGZGiK'!$11:$11</definedName>
  </definedNames>
  <calcPr fullCalcOnLoad="1"/>
</workbook>
</file>

<file path=xl/sharedStrings.xml><?xml version="1.0" encoding="utf-8"?>
<sst xmlns="http://schemas.openxmlformats.org/spreadsheetml/2006/main" count="40" uniqueCount="36">
  <si>
    <t>Dział</t>
  </si>
  <si>
    <t>Stan środków obrotowych na początek roku</t>
  </si>
  <si>
    <t>Suma bilansowa</t>
  </si>
  <si>
    <t>Stan środków obrotowych na koniec roku</t>
  </si>
  <si>
    <t>Przelewy redystrybucyjne</t>
  </si>
  <si>
    <t>Zakup usług pozostałych</t>
  </si>
  <si>
    <t>w tym: stan środków pieniężnych</t>
  </si>
  <si>
    <t xml:space="preserve">Prezydenta Miasta </t>
  </si>
  <si>
    <t>w złotych</t>
  </si>
  <si>
    <t>%
 5:4</t>
  </si>
  <si>
    <t>Zakup materiałów i wyposażenia</t>
  </si>
  <si>
    <t xml:space="preserve">Rozdz. 
§     </t>
  </si>
  <si>
    <t>Treść</t>
  </si>
  <si>
    <t>Przychody</t>
  </si>
  <si>
    <t xml:space="preserve">Wydatki </t>
  </si>
  <si>
    <t>Przewidywane wykonanie 
2005 roku</t>
  </si>
  <si>
    <t>Plan na 2006 rok</t>
  </si>
  <si>
    <t xml:space="preserve">   Plan przychodów i wydatków Funduszu Gospodarki Zasobem Geodezyjnym i Kartograficznym na 2006 rok</t>
  </si>
  <si>
    <t>(nazwa działu, rozdziału, źródła przychodów, zadania, paragrafu)</t>
  </si>
  <si>
    <t>Działalność usługowa</t>
  </si>
  <si>
    <t>Fundusz Gospodarki Zasobem Geodezyjnym i Kartograficznym</t>
  </si>
  <si>
    <t>sprzedaż map i wyrysów</t>
  </si>
  <si>
    <t>0830</t>
  </si>
  <si>
    <t>Wpływy z usług</t>
  </si>
  <si>
    <t>odsetki od nieterminowych wpłat</t>
  </si>
  <si>
    <t>0920</t>
  </si>
  <si>
    <t>Pozostałe odsetki</t>
  </si>
  <si>
    <t>zakup materiałów i usług</t>
  </si>
  <si>
    <t>Zakup usług remontowych</t>
  </si>
  <si>
    <t>zakup sprzętu specjalistycznego</t>
  </si>
  <si>
    <t>Wydatki na zakupy inwestycyjne funduszy celowych</t>
  </si>
  <si>
    <t xml:space="preserve">wpłaty na rzecz Centralnego i Wojewódzkiego Funduszu Gospodarki Zasobem Geodezyjnym i Kartograficznym </t>
  </si>
  <si>
    <t xml:space="preserve">    Załącznik nr 13</t>
  </si>
  <si>
    <t xml:space="preserve">    do uchwały nr 849/XXXVI/2005</t>
  </si>
  <si>
    <t xml:space="preserve">    Rady Miasta Lublin</t>
  </si>
  <si>
    <t xml:space="preserve">    z dnia 29 grudnia 2005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</si>
</sst>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3" fontId="4" fillId="2" borderId="3" xfId="0" applyNumberFormat="1" applyFont="1" applyFill="1" applyBorder="1" applyAlignment="1">
      <alignment/>
    </xf>
    <xf numFmtId="3" fontId="5" fillId="1" borderId="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1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4" fillId="1" borderId="3" xfId="0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3" fontId="9" fillId="0" borderId="15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 quotePrefix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3" fontId="9" fillId="0" borderId="17" xfId="0" applyNumberFormat="1" applyFont="1" applyBorder="1" applyAlignment="1">
      <alignment horizontal="right"/>
    </xf>
    <xf numFmtId="10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center"/>
    </xf>
    <xf numFmtId="3" fontId="4" fillId="1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0" fontId="4" fillId="2" borderId="13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1" borderId="19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10" fontId="5" fillId="1" borderId="13" xfId="0" applyNumberFormat="1" applyFont="1" applyFill="1" applyBorder="1" applyAlignment="1">
      <alignment/>
    </xf>
    <xf numFmtId="10" fontId="4" fillId="3" borderId="13" xfId="0" applyNumberFormat="1" applyFont="1" applyFill="1" applyBorder="1" applyAlignment="1">
      <alignment/>
    </xf>
    <xf numFmtId="10" fontId="8" fillId="3" borderId="24" xfId="0" applyNumberFormat="1" applyFont="1" applyFill="1" applyBorder="1" applyAlignment="1">
      <alignment/>
    </xf>
    <xf numFmtId="10" fontId="9" fillId="3" borderId="13" xfId="0" applyNumberFormat="1" applyFont="1" applyFill="1" applyBorder="1" applyAlignment="1">
      <alignment/>
    </xf>
    <xf numFmtId="10" fontId="8" fillId="3" borderId="13" xfId="0" applyNumberFormat="1" applyFont="1" applyFill="1" applyBorder="1" applyAlignment="1">
      <alignment/>
    </xf>
    <xf numFmtId="10" fontId="4" fillId="1" borderId="25" xfId="0" applyNumberFormat="1" applyFont="1" applyFill="1" applyBorder="1" applyAlignment="1">
      <alignment/>
    </xf>
    <xf numFmtId="10" fontId="4" fillId="2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10" fontId="9" fillId="0" borderId="25" xfId="0" applyNumberFormat="1" applyFont="1" applyBorder="1" applyAlignment="1">
      <alignment/>
    </xf>
    <xf numFmtId="10" fontId="9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9" fillId="0" borderId="9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10" fontId="9" fillId="3" borderId="12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10" fontId="9" fillId="3" borderId="16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3" fontId="4" fillId="1" borderId="9" xfId="0" applyNumberFormat="1" applyFont="1" applyFill="1" applyBorder="1" applyAlignment="1">
      <alignment/>
    </xf>
    <xf numFmtId="10" fontId="8" fillId="0" borderId="27" xfId="0" applyNumberFormat="1" applyFont="1" applyBorder="1" applyAlignment="1">
      <alignment horizontal="right" wrapText="1"/>
    </xf>
    <xf numFmtId="10" fontId="9" fillId="0" borderId="13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">
      <selection activeCell="E5" sqref="E5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8.75390625" style="0" customWidth="1"/>
    <col min="4" max="5" width="22.75390625" style="0" customWidth="1"/>
    <col min="6" max="6" width="17.625" style="0" customWidth="1"/>
  </cols>
  <sheetData>
    <row r="1" spans="3:5" ht="15.75">
      <c r="C1" s="4"/>
      <c r="E1" s="36" t="s">
        <v>32</v>
      </c>
    </row>
    <row r="2" spans="3:5" ht="15.75">
      <c r="C2" s="4"/>
      <c r="E2" s="36" t="s">
        <v>33</v>
      </c>
    </row>
    <row r="3" spans="1:5" ht="15.75">
      <c r="A3" s="58" t="s">
        <v>17</v>
      </c>
      <c r="C3" s="4"/>
      <c r="E3" s="36" t="s">
        <v>34</v>
      </c>
    </row>
    <row r="4" spans="3:5" ht="15.75">
      <c r="C4" s="4"/>
      <c r="E4" s="36" t="s">
        <v>35</v>
      </c>
    </row>
    <row r="5" ht="15.75">
      <c r="C5" s="4"/>
    </row>
    <row r="7" ht="9.75" customHeight="1">
      <c r="C7" s="5"/>
    </row>
    <row r="8" spans="1:5" ht="15.75" customHeight="1" thickBot="1">
      <c r="A8" s="1"/>
      <c r="B8" s="1"/>
      <c r="C8" s="1"/>
      <c r="E8" s="61" t="s">
        <v>8</v>
      </c>
    </row>
    <row r="9" spans="1:6" ht="22.5" customHeight="1" thickTop="1">
      <c r="A9" s="6"/>
      <c r="B9" s="6"/>
      <c r="C9" s="97" t="s">
        <v>12</v>
      </c>
      <c r="D9" s="102" t="s">
        <v>15</v>
      </c>
      <c r="E9" s="102" t="s">
        <v>16</v>
      </c>
      <c r="F9" s="102" t="s">
        <v>9</v>
      </c>
    </row>
    <row r="10" spans="1:6" ht="63.75" customHeight="1" thickBot="1">
      <c r="A10" s="22" t="s">
        <v>0</v>
      </c>
      <c r="B10" s="23" t="s">
        <v>11</v>
      </c>
      <c r="C10" s="22" t="s">
        <v>18</v>
      </c>
      <c r="D10" s="103"/>
      <c r="E10" s="103" t="s">
        <v>7</v>
      </c>
      <c r="F10" s="103"/>
    </row>
    <row r="11" spans="1:6" ht="14.25" thickBot="1" thickTop="1">
      <c r="A11" s="2">
        <v>1</v>
      </c>
      <c r="B11" s="2">
        <v>2</v>
      </c>
      <c r="C11" s="2">
        <v>3</v>
      </c>
      <c r="D11" s="3">
        <v>4</v>
      </c>
      <c r="E11" s="3">
        <v>5</v>
      </c>
      <c r="F11" s="7">
        <v>6</v>
      </c>
    </row>
    <row r="12" spans="1:6" s="19" customFormat="1" ht="21" customHeight="1" thickTop="1">
      <c r="A12" s="24"/>
      <c r="B12" s="24"/>
      <c r="C12" s="46" t="s">
        <v>1</v>
      </c>
      <c r="D12" s="62">
        <v>1294651</v>
      </c>
      <c r="E12" s="47">
        <f>D34</f>
        <v>894651</v>
      </c>
      <c r="F12" s="63"/>
    </row>
    <row r="13" spans="1:6" s="19" customFormat="1" ht="18" customHeight="1" hidden="1">
      <c r="A13" s="56"/>
      <c r="B13" s="56"/>
      <c r="C13" s="43" t="s">
        <v>6</v>
      </c>
      <c r="D13" s="64"/>
      <c r="E13" s="37"/>
      <c r="F13" s="65"/>
    </row>
    <row r="14" spans="1:6" s="11" customFormat="1" ht="17.25" customHeight="1">
      <c r="A14" s="20"/>
      <c r="B14" s="21"/>
      <c r="C14" s="12" t="s">
        <v>13</v>
      </c>
      <c r="D14" s="78">
        <f>D15</f>
        <v>800000</v>
      </c>
      <c r="E14" s="9">
        <f>E15</f>
        <v>800000</v>
      </c>
      <c r="F14" s="81">
        <f>E14/D14</f>
        <v>1</v>
      </c>
    </row>
    <row r="15" spans="1:6" s="10" customFormat="1" ht="19.5" customHeight="1">
      <c r="A15" s="13">
        <v>710</v>
      </c>
      <c r="B15" s="14"/>
      <c r="C15" s="15" t="s">
        <v>19</v>
      </c>
      <c r="D15" s="67">
        <f>D16</f>
        <v>800000</v>
      </c>
      <c r="E15" s="8">
        <f>E16</f>
        <v>800000</v>
      </c>
      <c r="F15" s="71">
        <f aca="true" t="shared" si="0" ref="F15:F33">E15/D15</f>
        <v>1</v>
      </c>
    </row>
    <row r="16" spans="1:6" s="19" customFormat="1" ht="19.5" customHeight="1">
      <c r="A16" s="16"/>
      <c r="B16" s="26">
        <v>71030</v>
      </c>
      <c r="C16" s="27" t="s">
        <v>20</v>
      </c>
      <c r="D16" s="77">
        <f>D17+D19</f>
        <v>800000</v>
      </c>
      <c r="E16" s="28">
        <f>E17+E19</f>
        <v>800000</v>
      </c>
      <c r="F16" s="82">
        <f t="shared" si="0"/>
        <v>1</v>
      </c>
    </row>
    <row r="17" spans="1:6" s="19" customFormat="1" ht="19.5" customHeight="1">
      <c r="A17" s="16"/>
      <c r="B17" s="16"/>
      <c r="C17" s="17" t="s">
        <v>21</v>
      </c>
      <c r="D17" s="72">
        <f>D18</f>
        <v>730000</v>
      </c>
      <c r="E17" s="30">
        <f>E18</f>
        <v>750000</v>
      </c>
      <c r="F17" s="83">
        <f t="shared" si="0"/>
        <v>1.0273972602739727</v>
      </c>
    </row>
    <row r="18" spans="1:6" s="51" customFormat="1" ht="19.5" customHeight="1">
      <c r="A18" s="52"/>
      <c r="B18" s="101" t="s">
        <v>22</v>
      </c>
      <c r="C18" s="49" t="s">
        <v>23</v>
      </c>
      <c r="D18" s="70">
        <v>730000</v>
      </c>
      <c r="E18" s="50">
        <v>750000</v>
      </c>
      <c r="F18" s="84">
        <f t="shared" si="0"/>
        <v>1.0273972602739727</v>
      </c>
    </row>
    <row r="19" spans="1:6" s="19" customFormat="1" ht="19.5" customHeight="1">
      <c r="A19" s="16"/>
      <c r="B19" s="16"/>
      <c r="C19" s="54" t="s">
        <v>24</v>
      </c>
      <c r="D19" s="72">
        <f>D20</f>
        <v>70000</v>
      </c>
      <c r="E19" s="30">
        <f>E20</f>
        <v>50000</v>
      </c>
      <c r="F19" s="83">
        <f t="shared" si="0"/>
        <v>0.7142857142857143</v>
      </c>
    </row>
    <row r="20" spans="1:6" s="51" customFormat="1" ht="19.5" customHeight="1">
      <c r="A20" s="55"/>
      <c r="B20" s="53" t="s">
        <v>25</v>
      </c>
      <c r="C20" s="43" t="s">
        <v>26</v>
      </c>
      <c r="D20" s="70">
        <v>70000</v>
      </c>
      <c r="E20" s="50">
        <v>50000</v>
      </c>
      <c r="F20" s="84">
        <f t="shared" si="0"/>
        <v>0.7142857142857143</v>
      </c>
    </row>
    <row r="21" spans="1:6" s="19" customFormat="1" ht="19.5" customHeight="1">
      <c r="A21" s="31"/>
      <c r="B21" s="16"/>
      <c r="C21" s="26" t="s">
        <v>2</v>
      </c>
      <c r="D21" s="77">
        <f>D12+D14</f>
        <v>2094651</v>
      </c>
      <c r="E21" s="28">
        <f>E12+E14</f>
        <v>1694651</v>
      </c>
      <c r="F21" s="85"/>
    </row>
    <row r="22" spans="1:6" s="40" customFormat="1" ht="19.5" customHeight="1">
      <c r="A22" s="41"/>
      <c r="B22" s="41"/>
      <c r="C22" s="42" t="s">
        <v>14</v>
      </c>
      <c r="D22" s="66">
        <f>D23</f>
        <v>1200000</v>
      </c>
      <c r="E22" s="98">
        <f>E23</f>
        <v>800000</v>
      </c>
      <c r="F22" s="86">
        <f t="shared" si="0"/>
        <v>0.6666666666666666</v>
      </c>
    </row>
    <row r="23" spans="1:6" s="19" customFormat="1" ht="21" customHeight="1">
      <c r="A23" s="13">
        <v>710</v>
      </c>
      <c r="B23" s="14"/>
      <c r="C23" s="15" t="s">
        <v>19</v>
      </c>
      <c r="D23" s="67">
        <f>D24</f>
        <v>1200000</v>
      </c>
      <c r="E23" s="8">
        <f>E24</f>
        <v>800000</v>
      </c>
      <c r="F23" s="87">
        <f t="shared" si="0"/>
        <v>0.6666666666666666</v>
      </c>
    </row>
    <row r="24" spans="1:6" s="19" customFormat="1" ht="18.75" customHeight="1">
      <c r="A24" s="16"/>
      <c r="B24" s="26">
        <v>71030</v>
      </c>
      <c r="C24" s="27" t="s">
        <v>20</v>
      </c>
      <c r="D24" s="68">
        <f>D25+D29+D32</f>
        <v>1200000</v>
      </c>
      <c r="E24" s="29">
        <f>E25+E29+E32</f>
        <v>800000</v>
      </c>
      <c r="F24" s="88">
        <f t="shared" si="0"/>
        <v>0.6666666666666666</v>
      </c>
    </row>
    <row r="25" spans="1:6" s="51" customFormat="1" ht="19.5" customHeight="1">
      <c r="A25" s="52"/>
      <c r="B25" s="32"/>
      <c r="C25" s="33" t="s">
        <v>27</v>
      </c>
      <c r="D25" s="69">
        <f>SUM(D26:D28)</f>
        <v>740000</v>
      </c>
      <c r="E25" s="18">
        <f>SUM(E26:E28)</f>
        <v>570000</v>
      </c>
      <c r="F25" s="99">
        <f t="shared" si="0"/>
        <v>0.7702702702702703</v>
      </c>
    </row>
    <row r="26" spans="1:6" s="51" customFormat="1" ht="18.75" customHeight="1">
      <c r="A26" s="52"/>
      <c r="B26" s="48">
        <v>4210</v>
      </c>
      <c r="C26" s="43" t="s">
        <v>10</v>
      </c>
      <c r="D26" s="73">
        <v>30000</v>
      </c>
      <c r="E26" s="74">
        <v>30000</v>
      </c>
      <c r="F26" s="84">
        <f t="shared" si="0"/>
        <v>1</v>
      </c>
    </row>
    <row r="27" spans="1:6" s="51" customFormat="1" ht="18.75" customHeight="1">
      <c r="A27" s="52"/>
      <c r="B27" s="48">
        <v>4270</v>
      </c>
      <c r="C27" s="43" t="s">
        <v>28</v>
      </c>
      <c r="D27" s="73">
        <v>30000</v>
      </c>
      <c r="E27" s="74">
        <v>30000</v>
      </c>
      <c r="F27" s="84">
        <f t="shared" si="0"/>
        <v>1</v>
      </c>
    </row>
    <row r="28" spans="1:6" s="51" customFormat="1" ht="18.75" customHeight="1">
      <c r="A28" s="52"/>
      <c r="B28" s="48">
        <v>4300</v>
      </c>
      <c r="C28" s="43" t="s">
        <v>5</v>
      </c>
      <c r="D28" s="73">
        <v>680000</v>
      </c>
      <c r="E28" s="74">
        <v>510000</v>
      </c>
      <c r="F28" s="84">
        <f t="shared" si="0"/>
        <v>0.75</v>
      </c>
    </row>
    <row r="29" spans="1:6" s="51" customFormat="1" ht="27" customHeight="1">
      <c r="A29" s="52"/>
      <c r="B29" s="32"/>
      <c r="C29" s="33" t="s">
        <v>31</v>
      </c>
      <c r="D29" s="69">
        <f>D30</f>
        <v>160000</v>
      </c>
      <c r="E29" s="18">
        <f>E30</f>
        <v>160000</v>
      </c>
      <c r="F29" s="99">
        <f t="shared" si="0"/>
        <v>1</v>
      </c>
    </row>
    <row r="30" spans="1:6" s="51" customFormat="1" ht="18.75" customHeight="1">
      <c r="A30" s="52"/>
      <c r="B30" s="52">
        <v>2960</v>
      </c>
      <c r="C30" s="93" t="s">
        <v>4</v>
      </c>
      <c r="D30" s="75">
        <v>160000</v>
      </c>
      <c r="E30" s="76">
        <v>160000</v>
      </c>
      <c r="F30" s="94">
        <f t="shared" si="0"/>
        <v>1</v>
      </c>
    </row>
    <row r="31" spans="1:6" s="51" customFormat="1" ht="18.75" customHeight="1">
      <c r="A31" s="59"/>
      <c r="B31" s="59"/>
      <c r="C31" s="60"/>
      <c r="D31" s="95"/>
      <c r="E31" s="95"/>
      <c r="F31" s="96"/>
    </row>
    <row r="32" spans="1:6" s="51" customFormat="1" ht="19.5" customHeight="1">
      <c r="A32" s="52"/>
      <c r="B32" s="32"/>
      <c r="C32" s="33" t="s">
        <v>29</v>
      </c>
      <c r="D32" s="69">
        <f>D33</f>
        <v>300000</v>
      </c>
      <c r="E32" s="18">
        <f>E33</f>
        <v>70000</v>
      </c>
      <c r="F32" s="99">
        <f t="shared" si="0"/>
        <v>0.23333333333333334</v>
      </c>
    </row>
    <row r="33" spans="1:6" s="51" customFormat="1" ht="18.75" customHeight="1">
      <c r="A33" s="52"/>
      <c r="B33" s="48">
        <v>6120</v>
      </c>
      <c r="C33" s="43" t="s">
        <v>30</v>
      </c>
      <c r="D33" s="79">
        <v>300000</v>
      </c>
      <c r="E33" s="44">
        <v>70000</v>
      </c>
      <c r="F33" s="100">
        <f t="shared" si="0"/>
        <v>0.23333333333333334</v>
      </c>
    </row>
    <row r="34" spans="1:6" s="40" customFormat="1" ht="18.75" customHeight="1">
      <c r="A34" s="38"/>
      <c r="B34" s="39"/>
      <c r="C34" s="45" t="s">
        <v>3</v>
      </c>
      <c r="D34" s="80">
        <f>D12+D14-D22</f>
        <v>894651</v>
      </c>
      <c r="E34" s="92">
        <f>E12+E14-E22</f>
        <v>894651</v>
      </c>
      <c r="F34" s="89"/>
    </row>
    <row r="35" spans="1:6" s="40" customFormat="1" ht="20.25" customHeight="1" hidden="1">
      <c r="A35" s="38"/>
      <c r="B35" s="39"/>
      <c r="C35" s="57" t="s">
        <v>2</v>
      </c>
      <c r="D35" s="79">
        <f>D22+D34</f>
        <v>2094651</v>
      </c>
      <c r="E35" s="44"/>
      <c r="F35" s="90"/>
    </row>
    <row r="36" spans="1:6" s="19" customFormat="1" ht="19.5" customHeight="1">
      <c r="A36" s="25"/>
      <c r="B36" s="34"/>
      <c r="C36" s="35" t="s">
        <v>2</v>
      </c>
      <c r="D36" s="77">
        <f>D22+D34</f>
        <v>2094651</v>
      </c>
      <c r="E36" s="28">
        <f>E22+E34</f>
        <v>1694651</v>
      </c>
      <c r="F36" s="91"/>
    </row>
    <row r="37" spans="4:5" s="19" customFormat="1" ht="19.5" customHeight="1">
      <c r="D37" s="36"/>
      <c r="E37" s="36"/>
    </row>
  </sheetData>
  <mergeCells count="3">
    <mergeCell ref="F9:F10"/>
    <mergeCell ref="D9:D10"/>
    <mergeCell ref="E9:E10"/>
  </mergeCells>
  <printOptions horizontalCentered="1"/>
  <pageMargins left="0.5905511811023623" right="0.5905511811023623" top="0.6692913385826772" bottom="0.6692913385826772" header="0.5118110236220472" footer="0.5118110236220472"/>
  <pageSetup firstPageNumber="78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2006-01-02T09:21:31Z</cp:lastPrinted>
  <dcterms:created xsi:type="dcterms:W3CDTF">1998-12-12T11:41:09Z</dcterms:created>
  <cp:category/>
  <cp:version/>
  <cp:contentType/>
  <cp:contentStatus/>
</cp:coreProperties>
</file>