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harmgf" sheetId="1" r:id="rId1"/>
  </sheets>
  <definedNames>
    <definedName name="_xlnm.Print_Titles" localSheetId="0">'harmgf'!$9:$9</definedName>
  </definedNames>
  <calcPr fullCalcOnLoad="1"/>
</workbook>
</file>

<file path=xl/sharedStrings.xml><?xml version="1.0" encoding="utf-8"?>
<sst xmlns="http://schemas.openxmlformats.org/spreadsheetml/2006/main" count="37" uniqueCount="29">
  <si>
    <t>Załącznik Nr 11</t>
  </si>
  <si>
    <t xml:space="preserve"> Harmonogram realizacji przychodów i wydatków </t>
  </si>
  <si>
    <t>do Zarządzenia Nr 70/2004</t>
  </si>
  <si>
    <t xml:space="preserve">Gminnego Funduszu Ochrony Środowiska i Gospodarki Wodnej </t>
  </si>
  <si>
    <t>Prezydenta Miasta Lublin</t>
  </si>
  <si>
    <t>na 2004 rok</t>
  </si>
  <si>
    <t>z dnia 19 lutego 2004 r.</t>
  </si>
  <si>
    <t>w złotych</t>
  </si>
  <si>
    <t>Dział</t>
  </si>
  <si>
    <t xml:space="preserve">Rozdz. </t>
  </si>
  <si>
    <t>Treść                                                                                                                   (nazwa działu, rozdziału)</t>
  </si>
  <si>
    <t>Plan na 2004 rok</t>
  </si>
  <si>
    <t>I kwartał</t>
  </si>
  <si>
    <t>II kwartał</t>
  </si>
  <si>
    <t>III kwartał</t>
  </si>
  <si>
    <t>IV kwartał</t>
  </si>
  <si>
    <t>Urząd Miasta - Miejski Inspektorat Ochrony Środowiska</t>
  </si>
  <si>
    <t>Przychody</t>
  </si>
  <si>
    <t>Gospodarka komunalna i ochrona środowiska</t>
  </si>
  <si>
    <t>Fundusz Ochrony Środowiska i Gospodarki Wodnej</t>
  </si>
  <si>
    <t>Wydatki ogółem</t>
  </si>
  <si>
    <t>1. Urząd Miasta</t>
  </si>
  <si>
    <t>1.1 Miejski Inspektorat Ochrony Środowiska</t>
  </si>
  <si>
    <t>1.2 Wydział Organizacyjny</t>
  </si>
  <si>
    <t>1.3 Wydział Strategii i Rozwoju</t>
  </si>
  <si>
    <t>2. Komenda Miejska Państwowej Straży Pożarnej</t>
  </si>
  <si>
    <t>PREZYDENT</t>
  </si>
  <si>
    <t>Miasta Lublin</t>
  </si>
  <si>
    <t>Andrzej Pruszkowski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</si>
</sst>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h:m"/>
    <numFmt numFmtId="169" formatCode="\ h\ h:m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u val="single"/>
      <sz val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Continuous"/>
    </xf>
    <xf numFmtId="3" fontId="1" fillId="0" borderId="1" xfId="0" applyNumberFormat="1" applyFont="1" applyBorder="1" applyAlignment="1">
      <alignment horizontal="centerContinuous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/>
    </xf>
    <xf numFmtId="3" fontId="1" fillId="2" borderId="7" xfId="0" applyNumberFormat="1" applyFont="1" applyFill="1" applyBorder="1" applyAlignment="1">
      <alignment horizontal="right"/>
    </xf>
    <xf numFmtId="0" fontId="1" fillId="3" borderId="6" xfId="0" applyFont="1" applyFill="1" applyBorder="1" applyAlignment="1">
      <alignment/>
    </xf>
    <xf numFmtId="0" fontId="1" fillId="4" borderId="8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wrapText="1"/>
    </xf>
    <xf numFmtId="3" fontId="1" fillId="4" borderId="8" xfId="0" applyNumberFormat="1" applyFont="1" applyFill="1" applyBorder="1" applyAlignment="1">
      <alignment horizontal="right"/>
    </xf>
    <xf numFmtId="0" fontId="0" fillId="5" borderId="9" xfId="0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0" borderId="6" xfId="0" applyFont="1" applyBorder="1" applyAlignment="1">
      <alignment wrapText="1"/>
    </xf>
    <xf numFmtId="3" fontId="0" fillId="5" borderId="6" xfId="0" applyNumberFormat="1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1" fillId="0" borderId="11" xfId="0" applyFont="1" applyBorder="1" applyAlignment="1">
      <alignment horizontal="left" wrapText="1"/>
    </xf>
    <xf numFmtId="3" fontId="1" fillId="5" borderId="11" xfId="0" applyNumberFormat="1" applyFont="1" applyFill="1" applyBorder="1" applyAlignment="1">
      <alignment/>
    </xf>
    <xf numFmtId="0" fontId="4" fillId="0" borderId="10" xfId="0" applyFont="1" applyBorder="1" applyAlignment="1">
      <alignment horizontal="center" wrapText="1"/>
    </xf>
    <xf numFmtId="3" fontId="4" fillId="5" borderId="10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3" fontId="1" fillId="5" borderId="6" xfId="0" applyNumberFormat="1" applyFont="1" applyFill="1" applyBorder="1" applyAlignment="1">
      <alignment horizontal="center"/>
    </xf>
    <xf numFmtId="3" fontId="1" fillId="3" borderId="6" xfId="0" applyNumberFormat="1" applyFont="1" applyFill="1" applyBorder="1" applyAlignment="1">
      <alignment horizontal="right"/>
    </xf>
    <xf numFmtId="3" fontId="0" fillId="2" borderId="8" xfId="0" applyNumberFormat="1" applyFont="1" applyFill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/>
    </xf>
    <xf numFmtId="0" fontId="1" fillId="0" borderId="8" xfId="0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0" fontId="1" fillId="4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0" fillId="5" borderId="6" xfId="0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3" fontId="4" fillId="5" borderId="6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5" borderId="8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</cellXfs>
  <cellStyles count="10">
    <cellStyle name="Normal" xfId="0"/>
    <cellStyle name="Comma" xfId="15"/>
    <cellStyle name="Comma [0]" xfId="16"/>
    <cellStyle name="Dziesiętny [0]_ZAL6,11 gmfun" xfId="17"/>
    <cellStyle name="Dziesiętny_ZAL6,11 gmfun" xfId="18"/>
    <cellStyle name="Percent" xfId="19"/>
    <cellStyle name="Currency" xfId="20"/>
    <cellStyle name="Currency [0]" xfId="21"/>
    <cellStyle name="Walutowy [0]_ZAL6,11 gmfun" xfId="22"/>
    <cellStyle name="Walutowy_ZAL6,11 gmfun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33"/>
  <sheetViews>
    <sheetView tabSelected="1" zoomScale="75" zoomScaleNormal="75" workbookViewId="0" topLeftCell="A1">
      <selection activeCell="F34" sqref="F34"/>
    </sheetView>
  </sheetViews>
  <sheetFormatPr defaultColWidth="9.00390625" defaultRowHeight="12.75"/>
  <cols>
    <col min="1" max="1" width="7.00390625" style="1" customWidth="1"/>
    <col min="2" max="2" width="8.875" style="1" customWidth="1"/>
    <col min="3" max="3" width="53.00390625" style="1" customWidth="1"/>
    <col min="4" max="4" width="16.25390625" style="1" customWidth="1"/>
    <col min="5" max="5" width="16.125" style="1" customWidth="1"/>
    <col min="6" max="6" width="15.00390625" style="1" customWidth="1"/>
    <col min="7" max="7" width="14.75390625" style="1" customWidth="1"/>
    <col min="8" max="8" width="15.375" style="1" customWidth="1"/>
    <col min="10" max="16384" width="9.125" style="1" customWidth="1"/>
  </cols>
  <sheetData>
    <row r="1" spans="2:8" ht="12.75">
      <c r="B1" s="2"/>
      <c r="C1" s="3"/>
      <c r="E1" s="4"/>
      <c r="F1" s="4"/>
      <c r="G1" s="1" t="s">
        <v>0</v>
      </c>
      <c r="H1" s="4"/>
    </row>
    <row r="2" spans="1:8" ht="15.75">
      <c r="A2" s="55" t="s">
        <v>1</v>
      </c>
      <c r="B2" s="56"/>
      <c r="C2" s="56"/>
      <c r="D2" s="56"/>
      <c r="E2" s="56"/>
      <c r="F2" s="4"/>
      <c r="G2" s="1" t="s">
        <v>2</v>
      </c>
      <c r="H2" s="5"/>
    </row>
    <row r="3" spans="1:8" ht="15.75">
      <c r="A3" s="55" t="s">
        <v>3</v>
      </c>
      <c r="B3" s="56"/>
      <c r="C3" s="56"/>
      <c r="D3" s="56"/>
      <c r="E3" s="56"/>
      <c r="F3" s="5"/>
      <c r="G3" s="4" t="s">
        <v>4</v>
      </c>
      <c r="H3" s="4"/>
    </row>
    <row r="4" spans="1:8" ht="15.75">
      <c r="A4" s="55" t="s">
        <v>5</v>
      </c>
      <c r="B4" s="56"/>
      <c r="C4" s="56"/>
      <c r="D4" s="56"/>
      <c r="E4" s="56"/>
      <c r="F4" s="4"/>
      <c r="G4" s="4" t="s">
        <v>6</v>
      </c>
      <c r="H4" s="4"/>
    </row>
    <row r="5" spans="1:8" ht="9.75" customHeight="1">
      <c r="A5" s="6"/>
      <c r="B5" s="3"/>
      <c r="C5" s="3"/>
      <c r="D5" s="3"/>
      <c r="E5" s="3"/>
      <c r="F5" s="4"/>
      <c r="G5" s="4"/>
      <c r="H5" s="4"/>
    </row>
    <row r="6" spans="3:8" ht="13.5" thickBot="1">
      <c r="C6" s="6"/>
      <c r="D6" s="4"/>
      <c r="E6" s="7"/>
      <c r="F6" s="7"/>
      <c r="G6" s="7"/>
      <c r="H6" s="8" t="s">
        <v>7</v>
      </c>
    </row>
    <row r="7" spans="1:8" ht="13.5" thickTop="1">
      <c r="A7" s="9"/>
      <c r="B7" s="9"/>
      <c r="C7" s="10"/>
      <c r="D7" s="11"/>
      <c r="E7" s="12"/>
      <c r="F7" s="12"/>
      <c r="G7" s="12"/>
      <c r="H7" s="12"/>
    </row>
    <row r="8" spans="1:8" ht="36" customHeight="1" thickBot="1">
      <c r="A8" s="13" t="s">
        <v>8</v>
      </c>
      <c r="B8" s="14" t="s">
        <v>9</v>
      </c>
      <c r="C8" s="14" t="s">
        <v>10</v>
      </c>
      <c r="D8" s="14" t="s">
        <v>11</v>
      </c>
      <c r="E8" s="15" t="s">
        <v>12</v>
      </c>
      <c r="F8" s="15" t="s">
        <v>13</v>
      </c>
      <c r="G8" s="15" t="s">
        <v>14</v>
      </c>
      <c r="H8" s="15" t="s">
        <v>15</v>
      </c>
    </row>
    <row r="9" spans="1:8" s="18" customFormat="1" ht="11.25" customHeight="1" thickBot="1" thickTop="1">
      <c r="A9" s="16">
        <v>1</v>
      </c>
      <c r="B9" s="16">
        <v>2</v>
      </c>
      <c r="C9" s="16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</row>
    <row r="10" spans="1:8" ht="28.5" customHeight="1" thickBot="1" thickTop="1">
      <c r="A10" s="19"/>
      <c r="B10" s="19"/>
      <c r="C10" s="20" t="s">
        <v>16</v>
      </c>
      <c r="D10" s="21">
        <f>SUM(E10:H10)</f>
        <v>2425000</v>
      </c>
      <c r="E10" s="21">
        <f>E11</f>
        <v>606250</v>
      </c>
      <c r="F10" s="21">
        <f>F11</f>
        <v>606250</v>
      </c>
      <c r="G10" s="21">
        <f>G11</f>
        <v>606250</v>
      </c>
      <c r="H10" s="21">
        <f>H11</f>
        <v>606250</v>
      </c>
    </row>
    <row r="11" spans="1:8" ht="19.5" customHeight="1" thickTop="1">
      <c r="A11" s="22"/>
      <c r="B11" s="22"/>
      <c r="C11" s="23" t="s">
        <v>17</v>
      </c>
      <c r="D11" s="24">
        <f aca="true" t="shared" si="0" ref="D11:D27">SUM(E11:H11)</f>
        <v>2425000</v>
      </c>
      <c r="E11" s="24">
        <f aca="true" t="shared" si="1" ref="E11:H12">SUM(E12)</f>
        <v>606250</v>
      </c>
      <c r="F11" s="24">
        <f t="shared" si="1"/>
        <v>606250</v>
      </c>
      <c r="G11" s="24">
        <f t="shared" si="1"/>
        <v>606250</v>
      </c>
      <c r="H11" s="24">
        <f t="shared" si="1"/>
        <v>606250</v>
      </c>
    </row>
    <row r="12" spans="1:8" ht="19.5" customHeight="1">
      <c r="A12" s="25">
        <v>900</v>
      </c>
      <c r="B12" s="26"/>
      <c r="C12" s="27" t="s">
        <v>18</v>
      </c>
      <c r="D12" s="28">
        <f t="shared" si="0"/>
        <v>2425000</v>
      </c>
      <c r="E12" s="28">
        <f t="shared" si="1"/>
        <v>606250</v>
      </c>
      <c r="F12" s="28">
        <f t="shared" si="1"/>
        <v>606250</v>
      </c>
      <c r="G12" s="28">
        <f t="shared" si="1"/>
        <v>606250</v>
      </c>
      <c r="H12" s="28">
        <f t="shared" si="1"/>
        <v>606250</v>
      </c>
    </row>
    <row r="13" spans="1:8" ht="18" customHeight="1">
      <c r="A13" s="29"/>
      <c r="B13" s="30">
        <v>90011</v>
      </c>
      <c r="C13" s="31" t="s">
        <v>19</v>
      </c>
      <c r="D13" s="32">
        <f t="shared" si="0"/>
        <v>2425000</v>
      </c>
      <c r="E13" s="32">
        <v>606250</v>
      </c>
      <c r="F13" s="32">
        <v>606250</v>
      </c>
      <c r="G13" s="32">
        <v>606250</v>
      </c>
      <c r="H13" s="32">
        <v>606250</v>
      </c>
    </row>
    <row r="14" spans="1:8" ht="19.5" customHeight="1" thickBot="1">
      <c r="A14" s="33"/>
      <c r="B14" s="33"/>
      <c r="C14" s="34" t="s">
        <v>20</v>
      </c>
      <c r="D14" s="35">
        <f t="shared" si="0"/>
        <v>3060000</v>
      </c>
      <c r="E14" s="35">
        <f>E15+E25</f>
        <v>750000</v>
      </c>
      <c r="F14" s="35">
        <f>F15+F25</f>
        <v>860000</v>
      </c>
      <c r="G14" s="35">
        <f>G15+G25</f>
        <v>915000</v>
      </c>
      <c r="H14" s="35">
        <f>H15+H25</f>
        <v>535000</v>
      </c>
    </row>
    <row r="15" spans="1:8" ht="17.25" customHeight="1" thickTop="1">
      <c r="A15" s="33"/>
      <c r="B15" s="33"/>
      <c r="C15" s="36" t="s">
        <v>21</v>
      </c>
      <c r="D15" s="37">
        <f t="shared" si="0"/>
        <v>3030000</v>
      </c>
      <c r="E15" s="37">
        <f>E16+E19+E22</f>
        <v>740000</v>
      </c>
      <c r="F15" s="37">
        <f>F16+F19+F22</f>
        <v>850000</v>
      </c>
      <c r="G15" s="37">
        <f>G16+G19+G22</f>
        <v>905000</v>
      </c>
      <c r="H15" s="37">
        <f>H16+H19+H22</f>
        <v>535000</v>
      </c>
    </row>
    <row r="16" spans="1:8" ht="17.25" customHeight="1">
      <c r="A16" s="30"/>
      <c r="B16" s="30"/>
      <c r="C16" s="38" t="s">
        <v>22</v>
      </c>
      <c r="D16" s="39">
        <f t="shared" si="0"/>
        <v>1370000</v>
      </c>
      <c r="E16" s="39">
        <f>E17</f>
        <v>100000</v>
      </c>
      <c r="F16" s="39">
        <f>F17</f>
        <v>200000</v>
      </c>
      <c r="G16" s="39">
        <f>G17</f>
        <v>535000</v>
      </c>
      <c r="H16" s="39">
        <f>H17</f>
        <v>535000</v>
      </c>
    </row>
    <row r="17" spans="1:8" ht="19.5" customHeight="1">
      <c r="A17" s="25">
        <v>900</v>
      </c>
      <c r="B17" s="26"/>
      <c r="C17" s="27" t="s">
        <v>18</v>
      </c>
      <c r="D17" s="40">
        <f t="shared" si="0"/>
        <v>1370000</v>
      </c>
      <c r="E17" s="40">
        <f>SUM(E18)</f>
        <v>100000</v>
      </c>
      <c r="F17" s="40">
        <f>SUM(F18)</f>
        <v>200000</v>
      </c>
      <c r="G17" s="40">
        <f>SUM(G18)</f>
        <v>535000</v>
      </c>
      <c r="H17" s="40">
        <f>SUM(H18)</f>
        <v>535000</v>
      </c>
    </row>
    <row r="18" spans="1:8" ht="18" customHeight="1">
      <c r="A18" s="29"/>
      <c r="B18" s="30">
        <v>90011</v>
      </c>
      <c r="C18" s="31" t="s">
        <v>19</v>
      </c>
      <c r="D18" s="41">
        <f t="shared" si="0"/>
        <v>1370000</v>
      </c>
      <c r="E18" s="41">
        <v>100000</v>
      </c>
      <c r="F18" s="41">
        <v>200000</v>
      </c>
      <c r="G18" s="41">
        <v>535000</v>
      </c>
      <c r="H18" s="41">
        <v>535000</v>
      </c>
    </row>
    <row r="19" spans="1:8" ht="19.5" customHeight="1">
      <c r="A19" s="42"/>
      <c r="B19" s="43"/>
      <c r="C19" s="44" t="s">
        <v>23</v>
      </c>
      <c r="D19" s="45">
        <f t="shared" si="0"/>
        <v>410000</v>
      </c>
      <c r="E19" s="46"/>
      <c r="F19" s="46">
        <f>F20</f>
        <v>200000</v>
      </c>
      <c r="G19" s="46">
        <f>G20</f>
        <v>210000</v>
      </c>
      <c r="H19" s="46"/>
    </row>
    <row r="20" spans="1:8" ht="19.5" customHeight="1">
      <c r="A20" s="25">
        <v>900</v>
      </c>
      <c r="B20" s="47"/>
      <c r="C20" s="27" t="s">
        <v>18</v>
      </c>
      <c r="D20" s="40">
        <f t="shared" si="0"/>
        <v>410000</v>
      </c>
      <c r="E20" s="40"/>
      <c r="F20" s="40">
        <f>SUM(F21)</f>
        <v>200000</v>
      </c>
      <c r="G20" s="40">
        <f>SUM(G21)</f>
        <v>210000</v>
      </c>
      <c r="H20" s="40"/>
    </row>
    <row r="21" spans="1:8" ht="18" customHeight="1">
      <c r="A21" s="29"/>
      <c r="B21" s="30">
        <v>90011</v>
      </c>
      <c r="C21" s="31" t="s">
        <v>19</v>
      </c>
      <c r="D21" s="41">
        <f t="shared" si="0"/>
        <v>410000</v>
      </c>
      <c r="E21" s="41"/>
      <c r="F21" s="41">
        <v>200000</v>
      </c>
      <c r="G21" s="41">
        <v>210000</v>
      </c>
      <c r="H21" s="41"/>
    </row>
    <row r="22" spans="1:8" ht="19.5" customHeight="1">
      <c r="A22" s="42"/>
      <c r="B22" s="42"/>
      <c r="C22" s="48" t="s">
        <v>24</v>
      </c>
      <c r="D22" s="45">
        <f t="shared" si="0"/>
        <v>1250000</v>
      </c>
      <c r="E22" s="45">
        <f>E23</f>
        <v>640000</v>
      </c>
      <c r="F22" s="45">
        <f>F23</f>
        <v>450000</v>
      </c>
      <c r="G22" s="45">
        <f>G23</f>
        <v>160000</v>
      </c>
      <c r="H22" s="45"/>
    </row>
    <row r="23" spans="1:8" ht="19.5" customHeight="1">
      <c r="A23" s="25">
        <v>900</v>
      </c>
      <c r="B23" s="47"/>
      <c r="C23" s="27" t="s">
        <v>18</v>
      </c>
      <c r="D23" s="40">
        <f t="shared" si="0"/>
        <v>1250000</v>
      </c>
      <c r="E23" s="40">
        <f>E24</f>
        <v>640000</v>
      </c>
      <c r="F23" s="40">
        <f>SUM(F24)</f>
        <v>450000</v>
      </c>
      <c r="G23" s="40">
        <f>G24</f>
        <v>160000</v>
      </c>
      <c r="H23" s="40"/>
    </row>
    <row r="24" spans="1:8" ht="18" customHeight="1">
      <c r="A24" s="29"/>
      <c r="B24" s="30">
        <v>90011</v>
      </c>
      <c r="C24" s="31" t="s">
        <v>19</v>
      </c>
      <c r="D24" s="41">
        <f t="shared" si="0"/>
        <v>1250000</v>
      </c>
      <c r="E24" s="41">
        <v>640000</v>
      </c>
      <c r="F24" s="41">
        <v>450000</v>
      </c>
      <c r="G24" s="41">
        <v>160000</v>
      </c>
      <c r="H24" s="41"/>
    </row>
    <row r="25" spans="1:9" s="53" customFormat="1" ht="29.25" customHeight="1">
      <c r="A25" s="49"/>
      <c r="B25" s="49"/>
      <c r="C25" s="50" t="s">
        <v>25</v>
      </c>
      <c r="D25" s="51">
        <f t="shared" si="0"/>
        <v>30000</v>
      </c>
      <c r="E25" s="51">
        <f aca="true" t="shared" si="2" ref="E25:G26">E26</f>
        <v>10000</v>
      </c>
      <c r="F25" s="51">
        <f t="shared" si="2"/>
        <v>10000</v>
      </c>
      <c r="G25" s="51">
        <f t="shared" si="2"/>
        <v>10000</v>
      </c>
      <c r="H25" s="51"/>
      <c r="I25" s="52"/>
    </row>
    <row r="26" spans="1:166" ht="19.5" customHeight="1">
      <c r="A26" s="25">
        <v>900</v>
      </c>
      <c r="B26" s="47"/>
      <c r="C26" s="27" t="s">
        <v>18</v>
      </c>
      <c r="D26" s="40">
        <f t="shared" si="0"/>
        <v>30000</v>
      </c>
      <c r="E26" s="40">
        <f t="shared" si="2"/>
        <v>10000</v>
      </c>
      <c r="F26" s="40">
        <f t="shared" si="2"/>
        <v>10000</v>
      </c>
      <c r="G26" s="40">
        <f t="shared" si="2"/>
        <v>10000</v>
      </c>
      <c r="H26" s="40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</row>
    <row r="27" spans="1:166" ht="18" customHeight="1">
      <c r="A27" s="54"/>
      <c r="B27" s="30">
        <v>90011</v>
      </c>
      <c r="C27" s="31" t="s">
        <v>19</v>
      </c>
      <c r="D27" s="41">
        <f t="shared" si="0"/>
        <v>30000</v>
      </c>
      <c r="E27" s="41">
        <v>10000</v>
      </c>
      <c r="F27" s="41">
        <v>10000</v>
      </c>
      <c r="G27" s="41">
        <v>10000</v>
      </c>
      <c r="H27" s="41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</row>
    <row r="30" ht="12.75">
      <c r="G30" s="57" t="s">
        <v>26</v>
      </c>
    </row>
    <row r="31" ht="12.75">
      <c r="G31" s="57" t="s">
        <v>27</v>
      </c>
    </row>
    <row r="32" ht="12.75">
      <c r="G32" s="57"/>
    </row>
    <row r="33" ht="12.75">
      <c r="G33" s="57" t="s">
        <v>28</v>
      </c>
    </row>
  </sheetData>
  <mergeCells count="3">
    <mergeCell ref="A2:E2"/>
    <mergeCell ref="A3:E3"/>
    <mergeCell ref="A4:E4"/>
  </mergeCells>
  <printOptions horizontalCentered="1"/>
  <pageMargins left="0.5905511811023623" right="0.5905511811023623" top="0.6692913385826772" bottom="0.5905511811023623" header="0.5118110236220472" footer="0.3937007874015748"/>
  <pageSetup firstPageNumber="268" useFirstPageNumber="1" horizontalDpi="600" verticalDpi="6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um</cp:lastModifiedBy>
  <dcterms:created xsi:type="dcterms:W3CDTF">2004-02-26T07:09:41Z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