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030" activeTab="0"/>
  </bookViews>
  <sheets>
    <sheet name="zal 8" sheetId="1" r:id="rId1"/>
  </sheets>
  <definedNames>
    <definedName name="_xlnm.Print_Titles" localSheetId="0">'zal 8'!$7:$7</definedName>
  </definedNames>
  <calcPr fullCalcOnLoad="1"/>
</workbook>
</file>

<file path=xl/sharedStrings.xml><?xml version="1.0" encoding="utf-8"?>
<sst xmlns="http://schemas.openxmlformats.org/spreadsheetml/2006/main" count="152" uniqueCount="134">
  <si>
    <t>Dział</t>
  </si>
  <si>
    <t>Rozdz.</t>
  </si>
  <si>
    <t>Pozostała działalność</t>
  </si>
  <si>
    <t>Nazwa działu, rozdziału, zadania</t>
  </si>
  <si>
    <t>Przeznaczenie dotacji (cel publiczny)</t>
  </si>
  <si>
    <t>Kultura i ochrona dziedzictwa narodowego</t>
  </si>
  <si>
    <t>Pozostałe zadania w zakresie kultury</t>
  </si>
  <si>
    <t>organizacja różnorodnych form upowszechniania kultury</t>
  </si>
  <si>
    <t>Ochrona zdrowia</t>
  </si>
  <si>
    <t>Przeciwdziałanie alkoholizmowi</t>
  </si>
  <si>
    <t>Zwalczanie narkomanii</t>
  </si>
  <si>
    <t>Kultura fizyczna i sport</t>
  </si>
  <si>
    <t>Obiekty sportowe</t>
  </si>
  <si>
    <t>Zadania w zakresie kultury fizycznej i sportu</t>
  </si>
  <si>
    <t>upowszechnianie kultury fizycznej</t>
  </si>
  <si>
    <t>Turystyka</t>
  </si>
  <si>
    <t>Zadania w zakresie upowszechniania turystyki</t>
  </si>
  <si>
    <t>Edukacyjna opieka wychowawcza</t>
  </si>
  <si>
    <t>pomoc osobom uzależnionym od narkotyków</t>
  </si>
  <si>
    <t>upowszechnianie kultury wśród mieszkańców miasta</t>
  </si>
  <si>
    <t>zapewnienie bazy sportowej dla mieszkańców miasta</t>
  </si>
  <si>
    <t xml:space="preserve">                                                         w złotych</t>
  </si>
  <si>
    <t xml:space="preserve">                                            z dnia</t>
  </si>
  <si>
    <t>propagowanie kultury fizycznej wśród młodzieży</t>
  </si>
  <si>
    <t>upowszechnianie turystyki i krajoznawstwa</t>
  </si>
  <si>
    <t>koordynacja działań w zakresie zapobiegania narkomanii</t>
  </si>
  <si>
    <t>zapobieganie i łagodzenie skutków powodujących niepełnosprawność</t>
  </si>
  <si>
    <t xml:space="preserve">organizacja szkoleń i kursów przygotowujących do profesjonalnej pracy z osobami niepełnosprawnymi </t>
  </si>
  <si>
    <t>integracja osób niepełnosprawnych ze społecznością Lublina</t>
  </si>
  <si>
    <t>realizacja programów promujących osiągnięcia osób niepełnosprawnych w różnych sferach życia społecznego</t>
  </si>
  <si>
    <t>promocja osiągnięć osób niepełnosprawnych</t>
  </si>
  <si>
    <t>prowadzenie zajęć, programów oraz obozów terapeutycznych
i rehabilitacyjnych dla osób uzależnionych od alkoholu</t>
  </si>
  <si>
    <t>profilaktyka uzależnień od środków odurzających</t>
  </si>
  <si>
    <t>zwiększenie dostępności pomocy terapeutycznej
i rehabilitacyjnej dla osób uzależnionych od alkoholu</t>
  </si>
  <si>
    <t>realizacja działań o charakterze edukacyinym 
i informacyjnym, w szczególności dla dzieci i młodzieży</t>
  </si>
  <si>
    <t>edukacja dzieci i młodzieży niepełnosprawnej</t>
  </si>
  <si>
    <t>świadczenie kompleksowego poradnictwa dla osób niepełnosprawnych i ich rodzin, w tym specjalistycznego poradnictwa z zakresu likwidacji barier architektonicznych, transportowych oraz w komunikowaniu się</t>
  </si>
  <si>
    <t>aktywizacja społeczno - zawodowa osób niepełnosprawnych</t>
  </si>
  <si>
    <t>udzielanie rodzinom, w których występują problemy
alkoholowe pomocy psychospołecznej i prawnej,
a w szczególności ochrony przed przemocą w rodzinie</t>
  </si>
  <si>
    <t>pomoc dla członków rodzin z problemem alkoholowym 
oraz problemem przemocy domowej</t>
  </si>
  <si>
    <t>rehabilitacja osób niepełnosprawnych zwiększająca 
ich samodzielność fizyczną i psychiczną</t>
  </si>
  <si>
    <t>prowadzenie innowacyjnych zajęć edukacyjnych dla dzieci 
i młodzieży niepełnosprawnej</t>
  </si>
  <si>
    <t xml:space="preserve">działania z zakresu leczenia i rehabilitacji osób uzależnionych 
od narkotyków </t>
  </si>
  <si>
    <t xml:space="preserve">                                            Rady Miasta Lublin</t>
  </si>
  <si>
    <t>wydawnictwa kulturalne</t>
  </si>
  <si>
    <t>Oświata i wychowanie</t>
  </si>
  <si>
    <t>Szkoły podstawowe</t>
  </si>
  <si>
    <t>dotacje dla niepublicznych szkół podstawowych</t>
  </si>
  <si>
    <t>utrzymanie uczniów w niepublicznych szkołach podstawowych prowadzonych przez osoby prawne i fizyczne</t>
  </si>
  <si>
    <t>Przedszkola</t>
  </si>
  <si>
    <t>utrzymanie dzieci w publicznych i niepublicznych przedszkolach prowadzonych przez osoby prawne i fizyczne</t>
  </si>
  <si>
    <t>Gimnazja</t>
  </si>
  <si>
    <t>utrzymanie uczniów w publicznych i niepublicznych gimnazjach prowadzonych przez osoby prawne i fizyczne</t>
  </si>
  <si>
    <t>Licea ogólnokształcące</t>
  </si>
  <si>
    <t>Licea profilowane</t>
  </si>
  <si>
    <t>dotacje dla publicznych liceów profilowanych</t>
  </si>
  <si>
    <t>utrzymanie uczniów w publicznych liceach profilowanych prowadzonych przez osoby prawne i fizyczne</t>
  </si>
  <si>
    <t>Szkoły zawodowe</t>
  </si>
  <si>
    <t xml:space="preserve">dotacje dla publicznych i niepublicznych szkół zawodowych </t>
  </si>
  <si>
    <t>utrzymanie uczniów w publicznych i niepublicznych szkołach zawodowych prowadzonych przez osoby prawne i fizyczne</t>
  </si>
  <si>
    <t>dotacje na sfinansowanie zakładowego funduszu świadczeń socjalnych dla nauczycieli emerytów i rencistów</t>
  </si>
  <si>
    <t>świadczenia socjalne dla nauczycieli emerytów i rencistów</t>
  </si>
  <si>
    <t>Pomoc społeczna</t>
  </si>
  <si>
    <t>Placówki opiekuńczo - wychowawcze</t>
  </si>
  <si>
    <t>dotacje dla niepublicznych placówek opiekuńczo-wychowawczych</t>
  </si>
  <si>
    <t>utrzymanie wychowanków w niepublicznych placówkach opiekuńczo
-wychowawczych prowadzonych przez osoby prawne i fizyczne</t>
  </si>
  <si>
    <t>Domy pomocy społecznej</t>
  </si>
  <si>
    <t>otoczenie opieką osób starszych</t>
  </si>
  <si>
    <t>Ośrodki wsparcia</t>
  </si>
  <si>
    <t>pomoc rodzinom z dzieckiem niepełnosprawnym</t>
  </si>
  <si>
    <t>Specjalne ośrodki szkolno-wychowawcze</t>
  </si>
  <si>
    <t>utrzymanie wychowanków w niepublicznych ośrodkach
szkolno - wychowawczych prowadzonych przez osoby prawne
i fizyczne</t>
  </si>
  <si>
    <t>Internaty i bursy szkolne</t>
  </si>
  <si>
    <t xml:space="preserve">dotacje dla niepublicznych burs i internatów </t>
  </si>
  <si>
    <t xml:space="preserve">utrzymanie uczniów w niepublicznych bursach
i internatach prowadzonych przez osoby prawne i fizyczne </t>
  </si>
  <si>
    <t>Zadania ustawowo zlecone gminie</t>
  </si>
  <si>
    <t>prowadzenie Środowiskowego Domu Samopomocy przy 
ul. Abramowickiej "Misericordia"</t>
  </si>
  <si>
    <t>pomoc osobom z zaburzeniami psychicznymi</t>
  </si>
  <si>
    <r>
      <t>z tego:</t>
    </r>
    <r>
      <rPr>
        <b/>
        <sz val="11"/>
        <rFont val="Arial CE"/>
        <family val="2"/>
      </rPr>
      <t xml:space="preserve">
Zadania własne</t>
    </r>
  </si>
  <si>
    <t>Ogółem</t>
  </si>
  <si>
    <t>dotacja na prowadzenie Ośrodka Wsparcia dla Rodzin 
z Dzieckiem Niepełnosprawnym</t>
  </si>
  <si>
    <t>prowadzenie Środowiskowego Domu Samopomocy
"Roztocze" przy ul. Wallenroda oraz Ośrodka Wsparcia
przy ul. Bronowickiej</t>
  </si>
  <si>
    <t>dotacje dla niepublicznych ośrodków szkolno - wychowawczych</t>
  </si>
  <si>
    <t xml:space="preserve">Wykaz zadań miasta realizowanych przez podmioty niezaliczone do sektora </t>
  </si>
  <si>
    <t>utrzymanie uczniów w publicznych i niepublicznych liceach ogólnokształcących prowadzonych przez osoby prawne i fizyczne</t>
  </si>
  <si>
    <t>wspieranie aktywności osób niepełnosprawnych i działań samopomocowych w celu pełnej integracji osób niepełnosprawnych 
w społeczności lokalnej</t>
  </si>
  <si>
    <t>Kolonie i obozy oraz inne formy wypoczynku dzieci
i młodzieży szkolnej, a także szkolenia młodzieży</t>
  </si>
  <si>
    <t>pomoc dzieciom i młodzieży upośledzonej umysłowo</t>
  </si>
  <si>
    <t>prowadzenie Środowiskowego Domu Samopomocy 
przy al. Spółdzielczości Pracy</t>
  </si>
  <si>
    <t>Dotacja z budżetu 
na 2005 rok</t>
  </si>
  <si>
    <t>zapewnienie miejsc noclegowych w noclegowniach, schroniskach, domach dla bezdomnych i ofiar przemocy</t>
  </si>
  <si>
    <t xml:space="preserve">upowszechnianie krajoznawstwa, w tym turystyki kwalifikowanej </t>
  </si>
  <si>
    <t>realizacja programów zwiększających świadomość mieszkańców 
Lublina o przyczynach i skutkach powstawania 
niepełnosprawności oraz sposobach jej zapobiegania, 
w szczególności edukacja dzieci i młodzieży w tym zakresie</t>
  </si>
  <si>
    <t>organizacja obozów szkoleniowych w okresie wakacji letnich</t>
  </si>
  <si>
    <t>organizacja czasu wolnego dla dzieci i młodzieży w okresie 
wakacji letnich</t>
  </si>
  <si>
    <t>dotacje dla publicznych i niepublicznych przedszkoli</t>
  </si>
  <si>
    <t>dotacje dla publicznych i niepublicznych gimnazjów</t>
  </si>
  <si>
    <t>dotacje dla publicznych i niepublicznych liceów ogólnokształcących</t>
  </si>
  <si>
    <t>zadania realizowane w ramach Gminnego Programu Przeciwdziałania Narkomanii, z tego:</t>
  </si>
  <si>
    <t>zadania realizowane w ramach Gminnego Programu Profilaktyki 
i Rozwiązywania Problemów Alkoholowych, z tego:</t>
  </si>
  <si>
    <t>prowadzenie profilaktycznej działalności informacyjnej
i edukacyjnej w zakresie rozwiazywania problemów alkoholowych 
i przeciwdziałania narkomanii, w szczególności dla dzieci 
i młodzieży, w tym prowadzenie pozalekcyjnych zajęć 
sportowych, a także działań na rzecz dożywiania dzieci 
uczestniczących w pozalekcyjnych programach 
opiekuńczo - wychowawczych i socjoterapeutycznych</t>
  </si>
  <si>
    <t xml:space="preserve">wspieranie aktywności społeczno - zawodowej osób
niepełnosprawnych, w szczególności: prowadzenie 
specjalistycznych kursów i szkoleń przygotowujących osoby 
niepełnosprawne do podjęcia pracy, prowadzenie kawiarenki internetowej </t>
  </si>
  <si>
    <t>zapewnienie schronienia osobom bezdomnym, ofiarom przemocy 
i matkom samotnie wychowującym dzieci</t>
  </si>
  <si>
    <t>pozyskiwanie, przechowywanie i przekazywanie żywności potrzebującym mieszkańcom miasta</t>
  </si>
  <si>
    <t xml:space="preserve">prowadzenie banku żywności </t>
  </si>
  <si>
    <t>prowadzenie taniego żywienia w formie kuchni społecznych</t>
  </si>
  <si>
    <t>realizacje programów służących aktywizacji i integracji osób 
w podeszłym wieku</t>
  </si>
  <si>
    <t>upowszechnianie kultury i sztuki, z tego:</t>
  </si>
  <si>
    <t>organizacja zajęć kulturalnych w domach i klubach kultury</t>
  </si>
  <si>
    <t>Zadania zlecone, z tego:</t>
  </si>
  <si>
    <t>pomoc osobom z chorobą Alzheimera</t>
  </si>
  <si>
    <t>prowadzenie Środowiskowego Domu Samopomocy dla Osób 
z Chorobą Alzheimera "Mefazja"</t>
  </si>
  <si>
    <t>aktywizacja i integracja osób w podeszłym wieku</t>
  </si>
  <si>
    <t>zapewnienie posiłku osobom potrzebującym</t>
  </si>
  <si>
    <t>dotacja na prowadzenie domu pomocy społecznej 
przy ul. Dolińskiego</t>
  </si>
  <si>
    <t xml:space="preserve">finansów publicznych </t>
  </si>
  <si>
    <t>realizacja zadań wynikających ze strategii działań na rzecz osób niepełnosprawnych, z tego:</t>
  </si>
  <si>
    <t>organizacja akcji "Zima i lato w mieście"</t>
  </si>
  <si>
    <t>zakup oprogramowania komputerowego do celów terapeutycznych</t>
  </si>
  <si>
    <t xml:space="preserve">                                            do uchwały nr </t>
  </si>
  <si>
    <t>organizacja obozów szkoleniowych i imprez sportowo-rekreacyjnych w okresie ferii zimowych i wakacji letnich, z tego:</t>
  </si>
  <si>
    <t>Zadania z zakresu administracji rządowej wykonywane 
przez powiat</t>
  </si>
  <si>
    <t>zakupy inwestycyjne dla Środowiskowego Domu Samopomocy 
dla Osób z Chorobą Alzheimera "Mefazja"</t>
  </si>
  <si>
    <t xml:space="preserve">wyrównywanie szans osób niepełnosprawnych w życiu społecznym, pracy zawodowej, kulturze i rekreacji poprzez tworzenie warunków do rozwoju rehabilitacji fizycznej, psychicznej, zawodowej i społecznej </t>
  </si>
  <si>
    <t xml:space="preserve">                                            Załącznik nr 8</t>
  </si>
  <si>
    <t>wspomaganie podmiotów zajmujących się upowszechnianiem kultury fizycznej i sportu wśród dzieci i młodzieży w zakresie niezbędnego funkcjonowania komunalnych obiektów sportowych</t>
  </si>
  <si>
    <t>Zadania realizowane na podstawie porozumień i umów</t>
  </si>
  <si>
    <t>utrzymanie dzieci spoza miasta Lublin w publicznych i niepublicznych przedszkolach prowadzonych przez osoby prawne i fizyczne</t>
  </si>
  <si>
    <t>utrzymanie wychowanków spoza miasta Lublin w niepublicznych placówkach opiekuńczo-wychowawczych prowadzonych przez osoby prawne i fizyczne</t>
  </si>
  <si>
    <t>SKARBNIK MIASTA LUBLIN</t>
  </si>
  <si>
    <t>PREZYDENT</t>
  </si>
  <si>
    <t>mgr Irena Szumlak</t>
  </si>
  <si>
    <t>Miasta Lublin</t>
  </si>
  <si>
    <t>Andrzej Pruszkowski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</si>
</sst>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sz val="11"/>
      <name val="Arial CE"/>
      <family val="2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thin"/>
      <top style="dotted"/>
      <bottom style="dotted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ashed"/>
    </border>
    <border>
      <left style="thin"/>
      <right style="thin"/>
      <top style="dash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 style="dotted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5" xfId="0" applyFont="1" applyBorder="1" applyAlignment="1">
      <alignment wrapText="1"/>
    </xf>
    <xf numFmtId="3" fontId="0" fillId="0" borderId="5" xfId="0" applyNumberFormat="1" applyFont="1" applyBorder="1" applyAlignment="1">
      <alignment/>
    </xf>
    <xf numFmtId="0" fontId="0" fillId="0" borderId="6" xfId="0" applyFont="1" applyBorder="1" applyAlignment="1">
      <alignment wrapText="1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 wrapText="1"/>
    </xf>
    <xf numFmtId="3" fontId="0" fillId="0" borderId="6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7" xfId="0" applyFont="1" applyBorder="1" applyAlignment="1">
      <alignment wrapText="1"/>
    </xf>
    <xf numFmtId="0" fontId="0" fillId="0" borderId="9" xfId="0" applyFont="1" applyBorder="1" applyAlignment="1">
      <alignment wrapText="1"/>
    </xf>
    <xf numFmtId="3" fontId="0" fillId="0" borderId="9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6" xfId="0" applyFont="1" applyFill="1" applyBorder="1" applyAlignment="1">
      <alignment/>
    </xf>
    <xf numFmtId="0" fontId="1" fillId="2" borderId="6" xfId="0" applyFont="1" applyFill="1" applyBorder="1" applyAlignment="1">
      <alignment wrapText="1"/>
    </xf>
    <xf numFmtId="3" fontId="1" fillId="2" borderId="6" xfId="0" applyNumberFormat="1" applyFont="1" applyFill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wrapText="1"/>
    </xf>
    <xf numFmtId="3" fontId="1" fillId="0" borderId="6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wrapText="1"/>
    </xf>
    <xf numFmtId="3" fontId="1" fillId="0" borderId="7" xfId="0" applyNumberFormat="1" applyFont="1" applyBorder="1" applyAlignment="1">
      <alignment wrapText="1"/>
    </xf>
    <xf numFmtId="3" fontId="1" fillId="0" borderId="7" xfId="0" applyNumberFormat="1" applyFont="1" applyBorder="1" applyAlignment="1">
      <alignment/>
    </xf>
    <xf numFmtId="0" fontId="0" fillId="0" borderId="5" xfId="0" applyFont="1" applyBorder="1" applyAlignment="1">
      <alignment horizontal="left" wrapText="1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4" xfId="0" applyFont="1" applyBorder="1" applyAlignment="1">
      <alignment horizontal="center" vertical="center"/>
    </xf>
    <xf numFmtId="0" fontId="0" fillId="0" borderId="13" xfId="0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0" fontId="6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0" fontId="1" fillId="2" borderId="7" xfId="0" applyFont="1" applyFill="1" applyBorder="1" applyAlignment="1">
      <alignment/>
    </xf>
    <xf numFmtId="0" fontId="1" fillId="2" borderId="7" xfId="0" applyFont="1" applyFill="1" applyBorder="1" applyAlignment="1">
      <alignment wrapText="1"/>
    </xf>
    <xf numFmtId="3" fontId="1" fillId="2" borderId="7" xfId="0" applyNumberFormat="1" applyFont="1" applyFill="1" applyBorder="1" applyAlignment="1">
      <alignment wrapText="1"/>
    </xf>
    <xf numFmtId="3" fontId="0" fillId="0" borderId="13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1" xfId="0" applyFont="1" applyBorder="1" applyAlignment="1">
      <alignment wrapText="1"/>
    </xf>
    <xf numFmtId="3" fontId="0" fillId="0" borderId="1" xfId="0" applyNumberFormat="1" applyFont="1" applyBorder="1" applyAlignment="1">
      <alignment/>
    </xf>
    <xf numFmtId="3" fontId="1" fillId="2" borderId="7" xfId="0" applyNumberFormat="1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3" borderId="1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6" xfId="0" applyFont="1" applyFill="1" applyBorder="1" applyAlignment="1">
      <alignment wrapText="1"/>
    </xf>
    <xf numFmtId="3" fontId="1" fillId="3" borderId="6" xfId="0" applyNumberFormat="1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0" fillId="3" borderId="6" xfId="0" applyFont="1" applyFill="1" applyBorder="1" applyAlignment="1">
      <alignment wrapText="1"/>
    </xf>
    <xf numFmtId="3" fontId="0" fillId="3" borderId="6" xfId="0" applyNumberFormat="1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wrapText="1"/>
    </xf>
    <xf numFmtId="3" fontId="1" fillId="0" borderId="15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6" fillId="0" borderId="1" xfId="0" applyFont="1" applyBorder="1" applyAlignment="1">
      <alignment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0" xfId="0" applyFont="1" applyAlignment="1">
      <alignment/>
    </xf>
    <xf numFmtId="3" fontId="5" fillId="0" borderId="17" xfId="0" applyNumberFormat="1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0" fontId="0" fillId="0" borderId="18" xfId="0" applyFont="1" applyBorder="1" applyAlignment="1">
      <alignment wrapText="1"/>
    </xf>
    <xf numFmtId="3" fontId="0" fillId="0" borderId="18" xfId="0" applyNumberFormat="1" applyFont="1" applyBorder="1" applyAlignment="1">
      <alignment/>
    </xf>
    <xf numFmtId="0" fontId="0" fillId="3" borderId="1" xfId="0" applyFont="1" applyFill="1" applyBorder="1" applyAlignment="1">
      <alignment/>
    </xf>
    <xf numFmtId="0" fontId="1" fillId="0" borderId="7" xfId="0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2" borderId="19" xfId="0" applyFont="1" applyFill="1" applyBorder="1" applyAlignment="1">
      <alignment wrapText="1"/>
    </xf>
    <xf numFmtId="3" fontId="1" fillId="2" borderId="19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3" fontId="0" fillId="0" borderId="10" xfId="0" applyNumberFormat="1" applyFont="1" applyBorder="1" applyAlignment="1">
      <alignment wrapText="1"/>
    </xf>
    <xf numFmtId="0" fontId="1" fillId="0" borderId="20" xfId="0" applyFont="1" applyBorder="1" applyAlignment="1">
      <alignment/>
    </xf>
    <xf numFmtId="3" fontId="1" fillId="0" borderId="20" xfId="0" applyNumberFormat="1" applyFont="1" applyBorder="1" applyAlignment="1">
      <alignment/>
    </xf>
    <xf numFmtId="0" fontId="1" fillId="0" borderId="20" xfId="0" applyFont="1" applyBorder="1" applyAlignment="1">
      <alignment wrapText="1"/>
    </xf>
    <xf numFmtId="0" fontId="0" fillId="0" borderId="18" xfId="0" applyFont="1" applyBorder="1" applyAlignment="1">
      <alignment horizontal="left" wrapText="1"/>
    </xf>
    <xf numFmtId="3" fontId="0" fillId="0" borderId="7" xfId="0" applyNumberFormat="1" applyFont="1" applyBorder="1" applyAlignment="1">
      <alignment/>
    </xf>
    <xf numFmtId="0" fontId="0" fillId="0" borderId="2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2" xfId="0" applyFont="1" applyBorder="1" applyAlignment="1">
      <alignment wrapText="1"/>
    </xf>
    <xf numFmtId="0" fontId="0" fillId="3" borderId="0" xfId="0" applyFont="1" applyFill="1" applyAlignment="1">
      <alignment/>
    </xf>
    <xf numFmtId="0" fontId="0" fillId="3" borderId="0" xfId="0" applyFont="1" applyFill="1" applyBorder="1" applyAlignment="1">
      <alignment/>
    </xf>
    <xf numFmtId="0" fontId="0" fillId="3" borderId="0" xfId="0" applyFont="1" applyFill="1" applyAlignment="1">
      <alignment horizontal="center"/>
    </xf>
    <xf numFmtId="0" fontId="0" fillId="3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4"/>
  <sheetViews>
    <sheetView tabSelected="1" zoomScale="75" zoomScaleNormal="75" workbookViewId="0" topLeftCell="A1">
      <selection activeCell="E108" sqref="E108"/>
    </sheetView>
  </sheetViews>
  <sheetFormatPr defaultColWidth="9.00390625" defaultRowHeight="12.75"/>
  <cols>
    <col min="1" max="1" width="6.75390625" style="0" customWidth="1"/>
    <col min="2" max="2" width="8.125" style="0" customWidth="1"/>
    <col min="3" max="3" width="55.375" style="0" customWidth="1"/>
    <col min="4" max="4" width="23.00390625" style="0" customWidth="1"/>
    <col min="5" max="5" width="59.875" style="0" customWidth="1"/>
  </cols>
  <sheetData>
    <row r="1" ht="14.25">
      <c r="E1" s="48" t="s">
        <v>124</v>
      </c>
    </row>
    <row r="2" spans="1:5" ht="15.75">
      <c r="A2" s="40" t="s">
        <v>83</v>
      </c>
      <c r="E2" s="48" t="s">
        <v>119</v>
      </c>
    </row>
    <row r="3" spans="1:34" s="41" customFormat="1" ht="17.25" customHeight="1">
      <c r="A3" s="40" t="s">
        <v>115</v>
      </c>
      <c r="E3" s="48" t="s">
        <v>43</v>
      </c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</row>
    <row r="4" spans="1:34" s="41" customFormat="1" ht="17.25" customHeight="1">
      <c r="A4" s="40"/>
      <c r="E4" s="48" t="s">
        <v>22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</row>
    <row r="5" ht="13.5" thickBot="1">
      <c r="E5" s="6" t="s">
        <v>21</v>
      </c>
    </row>
    <row r="6" spans="1:34" s="7" customFormat="1" ht="43.5" customHeight="1" thickBot="1" thickTop="1">
      <c r="A6" s="4" t="s">
        <v>0</v>
      </c>
      <c r="B6" s="5" t="s">
        <v>1</v>
      </c>
      <c r="C6" s="5" t="s">
        <v>3</v>
      </c>
      <c r="D6" s="3" t="s">
        <v>89</v>
      </c>
      <c r="E6" s="3" t="s">
        <v>4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</row>
    <row r="7" spans="1:34" s="7" customFormat="1" ht="12" customHeight="1" thickBot="1" thickTop="1">
      <c r="A7" s="45">
        <v>1</v>
      </c>
      <c r="B7" s="45">
        <v>2</v>
      </c>
      <c r="C7" s="45">
        <v>3</v>
      </c>
      <c r="D7" s="45">
        <v>4</v>
      </c>
      <c r="E7" s="45">
        <v>5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77" customFormat="1" ht="19.5" customHeight="1" thickBot="1" thickTop="1">
      <c r="A8" s="75"/>
      <c r="B8" s="75"/>
      <c r="C8" s="79" t="s">
        <v>79</v>
      </c>
      <c r="D8" s="78">
        <f>D9+D87+D80</f>
        <v>28113000</v>
      </c>
      <c r="E8" s="76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34" s="7" customFormat="1" ht="30.75" customHeight="1" thickBot="1">
      <c r="A9" s="1"/>
      <c r="B9" s="1"/>
      <c r="C9" s="74" t="s">
        <v>78</v>
      </c>
      <c r="D9" s="47">
        <f>D10+D13+D28+D48+D60+D68+D75</f>
        <v>25168000</v>
      </c>
      <c r="E9" s="1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</row>
    <row r="10" spans="1:34" s="7" customFormat="1" ht="19.5" customHeight="1" thickTop="1">
      <c r="A10" s="20">
        <v>630</v>
      </c>
      <c r="B10" s="20"/>
      <c r="C10" s="85" t="s">
        <v>15</v>
      </c>
      <c r="D10" s="86">
        <f>D11</f>
        <v>26000</v>
      </c>
      <c r="E10" s="85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42" customFormat="1" ht="19.5" customHeight="1">
      <c r="A11" s="23"/>
      <c r="B11" s="24">
        <v>63003</v>
      </c>
      <c r="C11" s="25" t="s">
        <v>16</v>
      </c>
      <c r="D11" s="26">
        <f>D12</f>
        <v>26000</v>
      </c>
      <c r="E11" s="24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7" customFormat="1" ht="19.5" customHeight="1">
      <c r="A12" s="12"/>
      <c r="B12" s="11"/>
      <c r="C12" s="10" t="s">
        <v>24</v>
      </c>
      <c r="D12" s="14">
        <v>26000</v>
      </c>
      <c r="E12" s="12" t="s">
        <v>91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7" customFormat="1" ht="19.5" customHeight="1">
      <c r="A13" s="53">
        <v>801</v>
      </c>
      <c r="B13" s="53"/>
      <c r="C13" s="54" t="s">
        <v>45</v>
      </c>
      <c r="D13" s="60">
        <f>D14+D16+D18+D20+D22+D24+D26</f>
        <v>17857500</v>
      </c>
      <c r="E13" s="54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34" s="42" customFormat="1" ht="19.5" customHeight="1">
      <c r="A14" s="23"/>
      <c r="B14" s="24">
        <v>80101</v>
      </c>
      <c r="C14" s="25" t="s">
        <v>46</v>
      </c>
      <c r="D14" s="26">
        <f>D15</f>
        <v>1100000</v>
      </c>
      <c r="E14" s="2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</row>
    <row r="15" spans="1:34" s="7" customFormat="1" ht="25.5" customHeight="1">
      <c r="A15" s="1"/>
      <c r="B15" s="11"/>
      <c r="C15" s="10" t="s">
        <v>47</v>
      </c>
      <c r="D15" s="14">
        <v>1100000</v>
      </c>
      <c r="E15" s="10" t="s">
        <v>48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</row>
    <row r="16" spans="1:34" s="42" customFormat="1" ht="19.5" customHeight="1">
      <c r="A16" s="23"/>
      <c r="B16" s="24">
        <v>80104</v>
      </c>
      <c r="C16" s="25" t="s">
        <v>49</v>
      </c>
      <c r="D16" s="26">
        <f>D17</f>
        <v>4300000</v>
      </c>
      <c r="E16" s="24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</row>
    <row r="17" spans="1:34" s="7" customFormat="1" ht="25.5" customHeight="1">
      <c r="A17" s="1"/>
      <c r="B17" s="11"/>
      <c r="C17" s="10" t="s">
        <v>95</v>
      </c>
      <c r="D17" s="14">
        <f>4500000-200000</f>
        <v>4300000</v>
      </c>
      <c r="E17" s="10" t="s">
        <v>50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34" s="7" customFormat="1" ht="19.5" customHeight="1">
      <c r="A18" s="1"/>
      <c r="B18" s="27">
        <v>80110</v>
      </c>
      <c r="C18" s="28" t="s">
        <v>51</v>
      </c>
      <c r="D18" s="29">
        <f>D19</f>
        <v>2600000</v>
      </c>
      <c r="E18" s="2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s="7" customFormat="1" ht="25.5" customHeight="1">
      <c r="A19" s="1"/>
      <c r="B19" s="1"/>
      <c r="C19" s="46" t="s">
        <v>96</v>
      </c>
      <c r="D19" s="56">
        <v>2600000</v>
      </c>
      <c r="E19" s="46" t="s">
        <v>52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</row>
    <row r="20" spans="1:34" s="42" customFormat="1" ht="19.5" customHeight="1">
      <c r="A20" s="23"/>
      <c r="B20" s="24">
        <v>80120</v>
      </c>
      <c r="C20" s="24" t="s">
        <v>53</v>
      </c>
      <c r="D20" s="26">
        <f>D21</f>
        <v>4000000</v>
      </c>
      <c r="E20" s="24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</row>
    <row r="21" spans="1:34" s="7" customFormat="1" ht="25.5" customHeight="1">
      <c r="A21" s="1"/>
      <c r="B21" s="2"/>
      <c r="C21" s="10" t="s">
        <v>97</v>
      </c>
      <c r="D21" s="14">
        <v>4000000</v>
      </c>
      <c r="E21" s="46" t="s">
        <v>84</v>
      </c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</row>
    <row r="22" spans="1:34" s="42" customFormat="1" ht="19.5" customHeight="1">
      <c r="A22" s="23"/>
      <c r="B22" s="61">
        <v>80123</v>
      </c>
      <c r="C22" s="25" t="s">
        <v>54</v>
      </c>
      <c r="D22" s="26">
        <f>D23</f>
        <v>350000</v>
      </c>
      <c r="E22" s="6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1:34" s="7" customFormat="1" ht="25.5" customHeight="1">
      <c r="A23" s="1"/>
      <c r="B23" s="2"/>
      <c r="C23" s="10" t="s">
        <v>55</v>
      </c>
      <c r="D23" s="14">
        <v>350000</v>
      </c>
      <c r="E23" s="46" t="s">
        <v>56</v>
      </c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1:34" s="7" customFormat="1" ht="19.5" customHeight="1">
      <c r="A24" s="1"/>
      <c r="B24" s="24">
        <v>80130</v>
      </c>
      <c r="C24" s="24" t="s">
        <v>57</v>
      </c>
      <c r="D24" s="26">
        <f>D25</f>
        <v>5500000</v>
      </c>
      <c r="E24" s="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</row>
    <row r="25" spans="1:34" s="7" customFormat="1" ht="25.5" customHeight="1">
      <c r="A25" s="1"/>
      <c r="B25" s="11"/>
      <c r="C25" s="10" t="s">
        <v>58</v>
      </c>
      <c r="D25" s="14">
        <v>5500000</v>
      </c>
      <c r="E25" s="10" t="s">
        <v>59</v>
      </c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s="7" customFormat="1" ht="19.5" customHeight="1">
      <c r="A26" s="1"/>
      <c r="B26" s="27">
        <v>80195</v>
      </c>
      <c r="C26" s="27" t="s">
        <v>2</v>
      </c>
      <c r="D26" s="30">
        <f>D27</f>
        <v>7500</v>
      </c>
      <c r="E26" s="27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</row>
    <row r="27" spans="1:34" s="43" customFormat="1" ht="25.5" customHeight="1">
      <c r="A27" s="12"/>
      <c r="B27" s="11"/>
      <c r="C27" s="10" t="s">
        <v>60</v>
      </c>
      <c r="D27" s="14">
        <v>7500</v>
      </c>
      <c r="E27" s="10" t="s">
        <v>61</v>
      </c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</row>
    <row r="28" spans="1:34" s="7" customFormat="1" ht="19.5" customHeight="1">
      <c r="A28" s="53">
        <v>851</v>
      </c>
      <c r="B28" s="53"/>
      <c r="C28" s="54" t="s">
        <v>8</v>
      </c>
      <c r="D28" s="55">
        <f>D29+D33+D38</f>
        <v>1848500</v>
      </c>
      <c r="E28" s="54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1:34" s="42" customFormat="1" ht="19.5" customHeight="1">
      <c r="A29" s="23"/>
      <c r="B29" s="24">
        <v>85153</v>
      </c>
      <c r="C29" s="24" t="s">
        <v>10</v>
      </c>
      <c r="D29" s="26">
        <f>D30</f>
        <v>20000</v>
      </c>
      <c r="E29" s="24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</row>
    <row r="30" spans="1:34" s="7" customFormat="1" ht="25.5" customHeight="1">
      <c r="A30" s="1"/>
      <c r="B30" s="2"/>
      <c r="C30" s="33" t="s">
        <v>98</v>
      </c>
      <c r="D30" s="34">
        <f>SUM(D31:D32)</f>
        <v>20000</v>
      </c>
      <c r="E30" s="35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</row>
    <row r="31" spans="1:34" s="7" customFormat="1" ht="19.5" customHeight="1">
      <c r="A31" s="1"/>
      <c r="B31" s="1"/>
      <c r="C31" s="17" t="s">
        <v>25</v>
      </c>
      <c r="D31" s="18">
        <v>10000</v>
      </c>
      <c r="E31" s="32" t="s">
        <v>32</v>
      </c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</row>
    <row r="32" spans="1:34" s="7" customFormat="1" ht="25.5" customHeight="1">
      <c r="A32" s="1"/>
      <c r="B32" s="12"/>
      <c r="C32" s="80" t="s">
        <v>42</v>
      </c>
      <c r="D32" s="81">
        <v>10000</v>
      </c>
      <c r="E32" s="87" t="s">
        <v>18</v>
      </c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</row>
    <row r="33" spans="1:34" s="7" customFormat="1" ht="19.5" customHeight="1">
      <c r="A33" s="1"/>
      <c r="B33" s="27">
        <v>85154</v>
      </c>
      <c r="C33" s="28" t="s">
        <v>9</v>
      </c>
      <c r="D33" s="29">
        <f>D34</f>
        <v>1600000</v>
      </c>
      <c r="E33" s="28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</row>
    <row r="34" spans="1:34" s="7" customFormat="1" ht="25.5" customHeight="1">
      <c r="A34" s="1"/>
      <c r="B34" s="1"/>
      <c r="C34" s="33" t="s">
        <v>99</v>
      </c>
      <c r="D34" s="34">
        <f>SUM(D35:D37)</f>
        <v>1600000</v>
      </c>
      <c r="E34" s="33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</row>
    <row r="35" spans="1:34" s="7" customFormat="1" ht="25.5" customHeight="1">
      <c r="A35" s="1"/>
      <c r="B35" s="1"/>
      <c r="C35" s="17" t="s">
        <v>33</v>
      </c>
      <c r="D35" s="18">
        <v>600000</v>
      </c>
      <c r="E35" s="13" t="s">
        <v>31</v>
      </c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</row>
    <row r="36" spans="1:34" s="43" customFormat="1" ht="39.75" customHeight="1">
      <c r="A36" s="1"/>
      <c r="B36" s="1"/>
      <c r="C36" s="8" t="s">
        <v>38</v>
      </c>
      <c r="D36" s="9">
        <v>400000</v>
      </c>
      <c r="E36" s="8" t="s">
        <v>39</v>
      </c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</row>
    <row r="37" spans="1:34" s="43" customFormat="1" ht="91.5" customHeight="1">
      <c r="A37" s="1"/>
      <c r="B37" s="12"/>
      <c r="C37" s="80" t="s">
        <v>100</v>
      </c>
      <c r="D37" s="81">
        <v>600000</v>
      </c>
      <c r="E37" s="80" t="s">
        <v>34</v>
      </c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</row>
    <row r="38" spans="1:34" s="7" customFormat="1" ht="19.5" customHeight="1">
      <c r="A38" s="1"/>
      <c r="B38" s="27">
        <v>85195</v>
      </c>
      <c r="C38" s="27" t="s">
        <v>2</v>
      </c>
      <c r="D38" s="30">
        <f>D39</f>
        <v>228500</v>
      </c>
      <c r="E38" s="27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</row>
    <row r="39" spans="1:34" s="7" customFormat="1" ht="25.5" customHeight="1">
      <c r="A39" s="1"/>
      <c r="B39" s="2"/>
      <c r="C39" s="33" t="s">
        <v>116</v>
      </c>
      <c r="D39" s="34">
        <f>SUM(D40:D47)</f>
        <v>228500</v>
      </c>
      <c r="E39" s="35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</row>
    <row r="40" spans="1:34" s="7" customFormat="1" ht="54.75" customHeight="1">
      <c r="A40" s="1"/>
      <c r="B40" s="1"/>
      <c r="C40" s="38" t="s">
        <v>92</v>
      </c>
      <c r="D40" s="36">
        <v>25000</v>
      </c>
      <c r="E40" s="37" t="s">
        <v>26</v>
      </c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</row>
    <row r="41" spans="1:34" s="43" customFormat="1" ht="25.5" customHeight="1">
      <c r="A41" s="1"/>
      <c r="B41" s="1"/>
      <c r="C41" s="31" t="s">
        <v>40</v>
      </c>
      <c r="D41" s="9">
        <v>100000</v>
      </c>
      <c r="E41" s="8" t="s">
        <v>26</v>
      </c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</row>
    <row r="42" spans="1:34" s="43" customFormat="1" ht="25.5" customHeight="1">
      <c r="A42" s="1"/>
      <c r="B42" s="1"/>
      <c r="C42" s="39" t="s">
        <v>41</v>
      </c>
      <c r="D42" s="18">
        <v>36000</v>
      </c>
      <c r="E42" s="17" t="s">
        <v>35</v>
      </c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</row>
    <row r="43" spans="1:34" s="43" customFormat="1" ht="51" customHeight="1">
      <c r="A43" s="1"/>
      <c r="B43" s="1"/>
      <c r="C43" s="31" t="s">
        <v>36</v>
      </c>
      <c r="D43" s="9">
        <v>12000</v>
      </c>
      <c r="E43" s="8" t="s">
        <v>123</v>
      </c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</row>
    <row r="44" spans="1:34" s="43" customFormat="1" ht="65.25" customHeight="1">
      <c r="A44" s="12"/>
      <c r="B44" s="12"/>
      <c r="C44" s="92" t="s">
        <v>101</v>
      </c>
      <c r="D44" s="81">
        <v>8500</v>
      </c>
      <c r="E44" s="80" t="s">
        <v>37</v>
      </c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</row>
    <row r="45" spans="1:34" s="7" customFormat="1" ht="39" customHeight="1">
      <c r="A45" s="1"/>
      <c r="B45" s="1"/>
      <c r="C45" s="17" t="s">
        <v>27</v>
      </c>
      <c r="D45" s="18">
        <v>17000</v>
      </c>
      <c r="E45" s="17" t="s">
        <v>85</v>
      </c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</row>
    <row r="46" spans="1:34" s="7" customFormat="1" ht="24" customHeight="1">
      <c r="A46" s="1"/>
      <c r="B46" s="1"/>
      <c r="C46" s="39" t="s">
        <v>28</v>
      </c>
      <c r="D46" s="18">
        <v>20000</v>
      </c>
      <c r="E46" s="17" t="s">
        <v>30</v>
      </c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</row>
    <row r="47" spans="1:34" s="7" customFormat="1" ht="29.25" customHeight="1">
      <c r="A47" s="1"/>
      <c r="B47" s="1"/>
      <c r="C47" s="31" t="s">
        <v>29</v>
      </c>
      <c r="D47" s="9">
        <v>10000</v>
      </c>
      <c r="E47" s="17" t="s">
        <v>30</v>
      </c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</row>
    <row r="48" spans="1:34" s="7" customFormat="1" ht="19.5" customHeight="1">
      <c r="A48" s="20">
        <v>852</v>
      </c>
      <c r="B48" s="20"/>
      <c r="C48" s="21" t="s">
        <v>62</v>
      </c>
      <c r="D48" s="22">
        <f>D49+D51+D53+D55</f>
        <v>2682000</v>
      </c>
      <c r="E48" s="22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</row>
    <row r="49" spans="1:34" s="42" customFormat="1" ht="19.5" customHeight="1">
      <c r="A49" s="23"/>
      <c r="B49" s="24">
        <v>85201</v>
      </c>
      <c r="C49" s="24" t="s">
        <v>63</v>
      </c>
      <c r="D49" s="26">
        <f>D50</f>
        <v>1100000</v>
      </c>
      <c r="E49" s="24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</row>
    <row r="50" spans="1:34" s="42" customFormat="1" ht="25.5" customHeight="1">
      <c r="A50" s="23"/>
      <c r="B50" s="24"/>
      <c r="C50" s="10" t="s">
        <v>64</v>
      </c>
      <c r="D50" s="14">
        <f>1500000-400000</f>
        <v>1100000</v>
      </c>
      <c r="E50" s="10" t="s">
        <v>65</v>
      </c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</row>
    <row r="51" spans="1:34" s="42" customFormat="1" ht="19.5" customHeight="1">
      <c r="A51" s="23"/>
      <c r="B51" s="27">
        <v>85202</v>
      </c>
      <c r="C51" s="28" t="s">
        <v>66</v>
      </c>
      <c r="D51" s="30">
        <f>D52</f>
        <v>327000</v>
      </c>
      <c r="E51" s="25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</row>
    <row r="52" spans="1:34" s="42" customFormat="1" ht="25.5" customHeight="1">
      <c r="A52" s="23"/>
      <c r="B52" s="27"/>
      <c r="C52" s="16" t="s">
        <v>114</v>
      </c>
      <c r="D52" s="15">
        <v>327000</v>
      </c>
      <c r="E52" s="10" t="s">
        <v>67</v>
      </c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</row>
    <row r="53" spans="1:34" s="42" customFormat="1" ht="19.5" customHeight="1">
      <c r="A53" s="23"/>
      <c r="B53" s="27">
        <v>85203</v>
      </c>
      <c r="C53" s="28" t="s">
        <v>68</v>
      </c>
      <c r="D53" s="30">
        <f>D54</f>
        <v>440000</v>
      </c>
      <c r="E53" s="25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</row>
    <row r="54" spans="1:34" s="42" customFormat="1" ht="25.5" customHeight="1">
      <c r="A54" s="23"/>
      <c r="B54" s="24"/>
      <c r="C54" s="10" t="s">
        <v>80</v>
      </c>
      <c r="D54" s="14">
        <v>440000</v>
      </c>
      <c r="E54" s="10" t="s">
        <v>69</v>
      </c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</row>
    <row r="55" spans="1:34" s="42" customFormat="1" ht="19.5" customHeight="1">
      <c r="A55" s="23"/>
      <c r="B55" s="27">
        <v>85295</v>
      </c>
      <c r="C55" s="28" t="s">
        <v>2</v>
      </c>
      <c r="D55" s="30">
        <f>SUM(D56:D59)</f>
        <v>815000</v>
      </c>
      <c r="E55" s="28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</row>
    <row r="56" spans="1:34" s="42" customFormat="1" ht="25.5" customHeight="1">
      <c r="A56" s="23"/>
      <c r="B56" s="23"/>
      <c r="C56" s="46" t="s">
        <v>90</v>
      </c>
      <c r="D56" s="56">
        <v>750000</v>
      </c>
      <c r="E56" s="46" t="s">
        <v>102</v>
      </c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</row>
    <row r="57" spans="1:34" s="42" customFormat="1" ht="25.5" customHeight="1">
      <c r="A57" s="23"/>
      <c r="B57" s="23"/>
      <c r="C57" s="17" t="s">
        <v>104</v>
      </c>
      <c r="D57" s="18">
        <v>33000</v>
      </c>
      <c r="E57" s="17" t="s">
        <v>103</v>
      </c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</row>
    <row r="58" spans="1:34" s="42" customFormat="1" ht="19.5" customHeight="1">
      <c r="A58" s="23"/>
      <c r="B58" s="23"/>
      <c r="C58" s="8" t="s">
        <v>105</v>
      </c>
      <c r="D58" s="9">
        <v>18000</v>
      </c>
      <c r="E58" s="8" t="s">
        <v>113</v>
      </c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</row>
    <row r="59" spans="1:34" s="42" customFormat="1" ht="25.5" customHeight="1">
      <c r="A59" s="27"/>
      <c r="B59" s="27"/>
      <c r="C59" s="16" t="s">
        <v>106</v>
      </c>
      <c r="D59" s="15">
        <v>14000</v>
      </c>
      <c r="E59" s="16" t="s">
        <v>112</v>
      </c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</row>
    <row r="60" spans="1:34" s="7" customFormat="1" ht="19.5" customHeight="1">
      <c r="A60" s="53">
        <v>854</v>
      </c>
      <c r="B60" s="53"/>
      <c r="C60" s="54" t="s">
        <v>17</v>
      </c>
      <c r="D60" s="60">
        <f>D61+D63+D65</f>
        <v>1294000</v>
      </c>
      <c r="E60" s="54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</row>
    <row r="61" spans="1:34" s="7" customFormat="1" ht="19.5" customHeight="1">
      <c r="A61" s="63"/>
      <c r="B61" s="64">
        <v>85403</v>
      </c>
      <c r="C61" s="65" t="s">
        <v>70</v>
      </c>
      <c r="D61" s="66">
        <f>D62</f>
        <v>597600</v>
      </c>
      <c r="E61" s="65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</row>
    <row r="62" spans="1:34" s="43" customFormat="1" ht="37.5" customHeight="1">
      <c r="A62" s="82"/>
      <c r="B62" s="67"/>
      <c r="C62" s="68" t="s">
        <v>82</v>
      </c>
      <c r="D62" s="69">
        <v>597600</v>
      </c>
      <c r="E62" s="68" t="s">
        <v>71</v>
      </c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</row>
    <row r="63" spans="1:34" s="42" customFormat="1" ht="19.5" customHeight="1">
      <c r="A63" s="23"/>
      <c r="B63" s="27">
        <v>85410</v>
      </c>
      <c r="C63" s="28" t="s">
        <v>72</v>
      </c>
      <c r="D63" s="30">
        <f>D64</f>
        <v>602400</v>
      </c>
      <c r="E63" s="27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</row>
    <row r="64" spans="1:34" s="43" customFormat="1" ht="25.5" customHeight="1">
      <c r="A64" s="1"/>
      <c r="B64" s="11"/>
      <c r="C64" s="10" t="s">
        <v>73</v>
      </c>
      <c r="D64" s="14">
        <v>602400</v>
      </c>
      <c r="E64" s="10" t="s">
        <v>74</v>
      </c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</row>
    <row r="65" spans="1:34" s="42" customFormat="1" ht="26.25" customHeight="1">
      <c r="A65" s="23"/>
      <c r="B65" s="83">
        <v>85412</v>
      </c>
      <c r="C65" s="28" t="s">
        <v>86</v>
      </c>
      <c r="D65" s="84">
        <f>SUM(D67:D67)</f>
        <v>94000</v>
      </c>
      <c r="E65" s="27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</row>
    <row r="66" spans="1:5" s="7" customFormat="1" ht="25.5" customHeight="1">
      <c r="A66" s="1"/>
      <c r="B66" s="94"/>
      <c r="C66" s="33" t="s">
        <v>120</v>
      </c>
      <c r="D66" s="95">
        <f>D67</f>
        <v>94000</v>
      </c>
      <c r="E66" s="35"/>
    </row>
    <row r="67" spans="1:34" s="44" customFormat="1" ht="25.5" customHeight="1">
      <c r="A67" s="27"/>
      <c r="B67" s="83"/>
      <c r="C67" s="16" t="s">
        <v>93</v>
      </c>
      <c r="D67" s="93">
        <v>94000</v>
      </c>
      <c r="E67" s="16" t="s">
        <v>94</v>
      </c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</row>
    <row r="68" spans="1:34" s="7" customFormat="1" ht="19.5" customHeight="1">
      <c r="A68" s="53">
        <v>921</v>
      </c>
      <c r="B68" s="53"/>
      <c r="C68" s="54" t="s">
        <v>5</v>
      </c>
      <c r="D68" s="55">
        <f>D69</f>
        <v>479000</v>
      </c>
      <c r="E68" s="55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</row>
    <row r="69" spans="1:34" s="7" customFormat="1" ht="19.5" customHeight="1">
      <c r="A69" s="1"/>
      <c r="B69" s="27">
        <v>92105</v>
      </c>
      <c r="C69" s="28" t="s">
        <v>6</v>
      </c>
      <c r="D69" s="29">
        <f>D70</f>
        <v>479000</v>
      </c>
      <c r="E69" s="30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</row>
    <row r="70" spans="1:5" s="7" customFormat="1" ht="19.5" customHeight="1">
      <c r="A70" s="1"/>
      <c r="B70" s="1"/>
      <c r="C70" s="33" t="s">
        <v>107</v>
      </c>
      <c r="D70" s="88">
        <f>SUM(D71:D74)</f>
        <v>479000</v>
      </c>
      <c r="E70" s="34"/>
    </row>
    <row r="71" spans="1:34" s="43" customFormat="1" ht="19.5" customHeight="1">
      <c r="A71" s="1"/>
      <c r="B71" s="1"/>
      <c r="C71" s="17" t="s">
        <v>7</v>
      </c>
      <c r="D71" s="18">
        <v>408000</v>
      </c>
      <c r="E71" s="18" t="s">
        <v>19</v>
      </c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</row>
    <row r="72" spans="1:34" s="43" customFormat="1" ht="19.5" customHeight="1">
      <c r="A72" s="1"/>
      <c r="B72" s="1"/>
      <c r="C72" s="8" t="s">
        <v>108</v>
      </c>
      <c r="D72" s="9">
        <v>20000</v>
      </c>
      <c r="E72" s="9" t="s">
        <v>19</v>
      </c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</row>
    <row r="73" spans="1:34" s="7" customFormat="1" ht="19.5" customHeight="1">
      <c r="A73" s="1"/>
      <c r="B73" s="1"/>
      <c r="C73" s="17" t="s">
        <v>117</v>
      </c>
      <c r="D73" s="18">
        <v>20000</v>
      </c>
      <c r="E73" s="18" t="s">
        <v>19</v>
      </c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</row>
    <row r="74" spans="1:34" s="7" customFormat="1" ht="19.5" customHeight="1">
      <c r="A74" s="1"/>
      <c r="B74" s="1"/>
      <c r="C74" s="58" t="s">
        <v>44</v>
      </c>
      <c r="D74" s="59">
        <v>31000</v>
      </c>
      <c r="E74" s="18" t="s">
        <v>19</v>
      </c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</row>
    <row r="75" spans="1:34" s="7" customFormat="1" ht="19.5" customHeight="1">
      <c r="A75" s="20">
        <v>926</v>
      </c>
      <c r="B75" s="20"/>
      <c r="C75" s="21" t="s">
        <v>11</v>
      </c>
      <c r="D75" s="22">
        <f>D76+D78</f>
        <v>981000</v>
      </c>
      <c r="E75" s="21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</row>
    <row r="76" spans="1:34" s="7" customFormat="1" ht="19.5" customHeight="1">
      <c r="A76" s="1"/>
      <c r="B76" s="24">
        <v>92601</v>
      </c>
      <c r="C76" s="24" t="s">
        <v>12</v>
      </c>
      <c r="D76" s="26">
        <f>D77</f>
        <v>206000</v>
      </c>
      <c r="E76" s="24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</row>
    <row r="77" spans="1:34" s="7" customFormat="1" ht="37.5" customHeight="1">
      <c r="A77" s="1"/>
      <c r="B77" s="11"/>
      <c r="C77" s="10" t="s">
        <v>125</v>
      </c>
      <c r="D77" s="14">
        <v>206000</v>
      </c>
      <c r="E77" s="11" t="s">
        <v>20</v>
      </c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</row>
    <row r="78" spans="1:34" s="7" customFormat="1" ht="19.5" customHeight="1">
      <c r="A78" s="1"/>
      <c r="B78" s="24">
        <v>92605</v>
      </c>
      <c r="C78" s="25" t="s">
        <v>13</v>
      </c>
      <c r="D78" s="26">
        <f>D79</f>
        <v>775000</v>
      </c>
      <c r="E78" s="24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</row>
    <row r="79" spans="1:34" s="7" customFormat="1" ht="19.5" customHeight="1">
      <c r="A79" s="1"/>
      <c r="B79" s="2"/>
      <c r="C79" s="11" t="s">
        <v>14</v>
      </c>
      <c r="D79" s="14">
        <v>775000</v>
      </c>
      <c r="E79" s="10" t="s">
        <v>23</v>
      </c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</row>
    <row r="80" spans="1:34" s="42" customFormat="1" ht="21.75" customHeight="1" thickBot="1">
      <c r="A80" s="23"/>
      <c r="B80" s="23"/>
      <c r="C80" s="71" t="s">
        <v>126</v>
      </c>
      <c r="D80" s="72">
        <f>D81+D84</f>
        <v>600000</v>
      </c>
      <c r="E80" s="7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</row>
    <row r="81" spans="1:34" s="7" customFormat="1" ht="19.5" customHeight="1" thickTop="1">
      <c r="A81" s="20">
        <v>801</v>
      </c>
      <c r="B81" s="20"/>
      <c r="C81" s="54" t="s">
        <v>45</v>
      </c>
      <c r="D81" s="55">
        <f>D82</f>
        <v>200000</v>
      </c>
      <c r="E81" s="2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</row>
    <row r="82" spans="1:34" s="42" customFormat="1" ht="19.5" customHeight="1">
      <c r="A82" s="23"/>
      <c r="B82" s="24">
        <v>80104</v>
      </c>
      <c r="C82" s="25" t="s">
        <v>49</v>
      </c>
      <c r="D82" s="26">
        <f>D83</f>
        <v>200000</v>
      </c>
      <c r="E82" s="24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</row>
    <row r="83" spans="1:34" s="7" customFormat="1" ht="25.5" customHeight="1">
      <c r="A83" s="1"/>
      <c r="B83" s="11"/>
      <c r="C83" s="10" t="s">
        <v>95</v>
      </c>
      <c r="D83" s="14">
        <v>200000</v>
      </c>
      <c r="E83" s="10" t="s">
        <v>127</v>
      </c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</row>
    <row r="84" spans="1:34" s="7" customFormat="1" ht="19.5" customHeight="1">
      <c r="A84" s="20">
        <v>852</v>
      </c>
      <c r="B84" s="20"/>
      <c r="C84" s="21" t="s">
        <v>62</v>
      </c>
      <c r="D84" s="22">
        <f>D85</f>
        <v>400000</v>
      </c>
      <c r="E84" s="22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</row>
    <row r="85" spans="1:34" s="7" customFormat="1" ht="19.5" customHeight="1">
      <c r="A85" s="23"/>
      <c r="B85" s="24">
        <v>85201</v>
      </c>
      <c r="C85" s="24" t="s">
        <v>63</v>
      </c>
      <c r="D85" s="26">
        <f>D86</f>
        <v>400000</v>
      </c>
      <c r="E85" s="24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</row>
    <row r="86" spans="1:34" s="7" customFormat="1" ht="39.75" customHeight="1">
      <c r="A86" s="23"/>
      <c r="B86" s="24"/>
      <c r="C86" s="10" t="s">
        <v>64</v>
      </c>
      <c r="D86" s="14">
        <v>400000</v>
      </c>
      <c r="E86" s="10" t="s">
        <v>128</v>
      </c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</row>
    <row r="87" spans="1:5" s="42" customFormat="1" ht="21.75" customHeight="1" thickBot="1">
      <c r="A87" s="23"/>
      <c r="B87" s="23"/>
      <c r="C87" s="89" t="s">
        <v>109</v>
      </c>
      <c r="D87" s="90">
        <f>D88+D93</f>
        <v>2345000</v>
      </c>
      <c r="E87" s="91"/>
    </row>
    <row r="88" spans="1:34" s="42" customFormat="1" ht="19.5" customHeight="1" thickBot="1">
      <c r="A88" s="23"/>
      <c r="B88" s="23"/>
      <c r="C88" s="71" t="s">
        <v>75</v>
      </c>
      <c r="D88" s="72">
        <f>D89</f>
        <v>222000</v>
      </c>
      <c r="E88" s="70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</row>
    <row r="89" spans="1:34" s="7" customFormat="1" ht="19.5" customHeight="1" thickTop="1">
      <c r="A89" s="20">
        <v>852</v>
      </c>
      <c r="B89" s="20"/>
      <c r="C89" s="54" t="s">
        <v>62</v>
      </c>
      <c r="D89" s="55">
        <f>D90</f>
        <v>222000</v>
      </c>
      <c r="E89" s="21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</row>
    <row r="90" spans="1:34" s="42" customFormat="1" ht="19.5" customHeight="1">
      <c r="A90" s="23"/>
      <c r="B90" s="27">
        <v>85203</v>
      </c>
      <c r="C90" s="28" t="s">
        <v>68</v>
      </c>
      <c r="D90" s="30">
        <f>SUM(D91:D91)</f>
        <v>222000</v>
      </c>
      <c r="E90" s="25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</row>
    <row r="91" spans="1:34" s="7" customFormat="1" ht="25.5" customHeight="1">
      <c r="A91" s="1"/>
      <c r="B91" s="1"/>
      <c r="C91" s="97" t="s">
        <v>88</v>
      </c>
      <c r="D91" s="96">
        <v>222000</v>
      </c>
      <c r="E91" s="2" t="s">
        <v>87</v>
      </c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</row>
    <row r="92" spans="1:34" s="7" customFormat="1" ht="25.5" customHeight="1">
      <c r="A92" s="50"/>
      <c r="B92" s="50"/>
      <c r="C92" s="52"/>
      <c r="D92" s="51"/>
      <c r="E92" s="50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</row>
    <row r="93" spans="1:34" s="42" customFormat="1" ht="27.75" customHeight="1" thickBot="1">
      <c r="A93" s="23"/>
      <c r="B93" s="23"/>
      <c r="C93" s="71" t="s">
        <v>121</v>
      </c>
      <c r="D93" s="72">
        <f>D94</f>
        <v>2123000</v>
      </c>
      <c r="E93" s="70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</row>
    <row r="94" spans="1:34" s="7" customFormat="1" ht="19.5" customHeight="1" thickTop="1">
      <c r="A94" s="20">
        <v>852</v>
      </c>
      <c r="B94" s="20"/>
      <c r="C94" s="54" t="s">
        <v>62</v>
      </c>
      <c r="D94" s="55">
        <f>D95</f>
        <v>2123000</v>
      </c>
      <c r="E94" s="21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</row>
    <row r="95" spans="1:34" s="42" customFormat="1" ht="19.5" customHeight="1">
      <c r="A95" s="23"/>
      <c r="B95" s="27">
        <v>85203</v>
      </c>
      <c r="C95" s="28" t="s">
        <v>68</v>
      </c>
      <c r="D95" s="30">
        <f>SUM(D96:D99)</f>
        <v>2123000</v>
      </c>
      <c r="E95" s="2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</row>
    <row r="96" spans="1:34" s="7" customFormat="1" ht="25.5" customHeight="1">
      <c r="A96" s="1"/>
      <c r="B96" s="1"/>
      <c r="C96" s="46" t="s">
        <v>76</v>
      </c>
      <c r="D96" s="56">
        <v>750000</v>
      </c>
      <c r="E96" s="73" t="s">
        <v>77</v>
      </c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</row>
    <row r="97" spans="1:34" s="7" customFormat="1" ht="39" customHeight="1">
      <c r="A97" s="1"/>
      <c r="B97" s="1"/>
      <c r="C97" s="8" t="s">
        <v>81</v>
      </c>
      <c r="D97" s="9">
        <v>1200000</v>
      </c>
      <c r="E97" s="57" t="s">
        <v>77</v>
      </c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</row>
    <row r="98" spans="1:34" s="7" customFormat="1" ht="25.5" customHeight="1">
      <c r="A98" s="1"/>
      <c r="B98" s="1"/>
      <c r="C98" s="17" t="s">
        <v>111</v>
      </c>
      <c r="D98" s="18">
        <v>162000</v>
      </c>
      <c r="E98" s="32" t="s">
        <v>110</v>
      </c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</row>
    <row r="99" spans="1:34" s="7" customFormat="1" ht="25.5" customHeight="1">
      <c r="A99" s="12"/>
      <c r="B99" s="12"/>
      <c r="C99" s="16" t="s">
        <v>122</v>
      </c>
      <c r="D99" s="15">
        <v>11000</v>
      </c>
      <c r="E99" s="12" t="s">
        <v>118</v>
      </c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</row>
    <row r="101" spans="3:5" ht="12.75">
      <c r="C101" s="98"/>
      <c r="D101" s="99"/>
      <c r="E101" s="99"/>
    </row>
    <row r="102" spans="3:5" ht="12.75">
      <c r="C102" s="100" t="s">
        <v>129</v>
      </c>
      <c r="D102" s="99"/>
      <c r="E102" s="101" t="s">
        <v>130</v>
      </c>
    </row>
    <row r="103" spans="3:5" ht="12.75">
      <c r="C103" s="100" t="s">
        <v>131</v>
      </c>
      <c r="D103" s="99"/>
      <c r="E103" s="101" t="s">
        <v>132</v>
      </c>
    </row>
    <row r="104" spans="3:5" ht="12.75">
      <c r="C104" s="98"/>
      <c r="D104" s="99"/>
      <c r="E104" s="101" t="s">
        <v>133</v>
      </c>
    </row>
  </sheetData>
  <printOptions horizontalCentered="1"/>
  <pageMargins left="0.5905511811023623" right="0.5905511811023623" top="0.6692913385826772" bottom="0.7086614173228347" header="0.5118110236220472" footer="0.5118110236220472"/>
  <pageSetup firstPageNumber="58" useFirstPageNumber="1" horizontalDpi="600" verticalDpi="600" orientation="landscape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Lublinie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</dc:creator>
  <cp:keywords/>
  <dc:description/>
  <cp:lastModifiedBy>UM</cp:lastModifiedBy>
  <cp:lastPrinted>2004-11-09T20:00:42Z</cp:lastPrinted>
  <dcterms:created xsi:type="dcterms:W3CDTF">2000-10-16T12:51:24Z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