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6300" activeTab="0"/>
  </bookViews>
  <sheets>
    <sheet name="remonty" sheetId="1" r:id="rId1"/>
  </sheets>
  <definedNames>
    <definedName name="_xlnm.Print_Titles" localSheetId="0">'remonty'!$9:$9</definedName>
  </definedNames>
  <calcPr fullCalcOnLoad="1"/>
</workbook>
</file>

<file path=xl/sharedStrings.xml><?xml version="1.0" encoding="utf-8"?>
<sst xmlns="http://schemas.openxmlformats.org/spreadsheetml/2006/main" count="180" uniqueCount="132">
  <si>
    <t xml:space="preserve">   z dnia </t>
  </si>
  <si>
    <t>w złotych</t>
  </si>
  <si>
    <t>Dział</t>
  </si>
  <si>
    <t>Rozdz.</t>
  </si>
  <si>
    <t>Zakres rzeczowy</t>
  </si>
  <si>
    <t>Okres realizacji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</si>
  <si>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</si>
  <si>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</si>
  <si>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</si>
  <si>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</si>
  <si>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</si>
  <si>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</si>
  <si>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</si>
  <si>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</si>
  <si>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</si>
  <si>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Roboty instalacyjne</t>
  </si>
  <si>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</si>
  <si>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</si>
  <si>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</si>
  <si>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</si>
  <si>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stolarki</t>
  </si>
  <si>
    <t>Przeglądy, awarie i dokumentacja</t>
  </si>
  <si>
    <t>remonty instalacji gazowej i kanałów kominowych</t>
  </si>
  <si>
    <t>remonty bieżące</t>
  </si>
  <si>
    <t>remonty pustostanów, dachów, kominów</t>
  </si>
  <si>
    <t>remonty intalacji gazowej i kanałów</t>
  </si>
  <si>
    <t>Administracja publiczna</t>
  </si>
  <si>
    <t>Urzędy miast i miast na prawach powiatu</t>
  </si>
  <si>
    <t>Kultura i ochrona dziedzictwa narodowego</t>
  </si>
  <si>
    <t>Ochrona i konserwacja zabytków</t>
  </si>
  <si>
    <t>bezzwrotna pomoc dla właścicieli budynków zabytkowych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</si>
  <si>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</si>
  <si>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</si>
  <si>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</si>
  <si>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</si>
  <si>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 xml:space="preserve">Nazwa: działu, rozdziału, zadania </t>
  </si>
  <si>
    <t>remonty instalacji wod.-kan., c.w., c.o. i elektrycznej, opomiarowanie</t>
  </si>
  <si>
    <t>remonty pustostanów, dachów, kominów, kanałów, stolarki</t>
  </si>
  <si>
    <t>Ośrodki pomocy społecznej</t>
  </si>
  <si>
    <t>remonty obiektów Miejskiego Ośrodka Pomocy Rodzinie</t>
  </si>
  <si>
    <t>Pozostałe zadania w zakresie polityki społecznej</t>
  </si>
  <si>
    <t>Żłobki</t>
  </si>
  <si>
    <t>Gospodarka gruntami i nieruchomościami</t>
  </si>
  <si>
    <t>roboty ogólnobudowlane</t>
  </si>
  <si>
    <t>remont obiektów żłobków</t>
  </si>
  <si>
    <t>Gospodarka komunalna i ochrona środowiska</t>
  </si>
  <si>
    <t>Oświetlenie ulic, placów i dróg</t>
  </si>
  <si>
    <t>remont urządzeń oświetlenia</t>
  </si>
  <si>
    <t>Oświata i wychowanie</t>
  </si>
  <si>
    <t>Szkoły podstawowe</t>
  </si>
  <si>
    <t xml:space="preserve">remonty szkół </t>
  </si>
  <si>
    <t>Gimnazja</t>
  </si>
  <si>
    <t>Rady miast i miast na prawach powiatu</t>
  </si>
  <si>
    <t>remonty lokali jednostek pomocniczych miasta</t>
  </si>
  <si>
    <t>Domy i ośrodki kultury, świetlice i kluby</t>
  </si>
  <si>
    <t>Biblioteki</t>
  </si>
  <si>
    <t>Pomoc społeczna</t>
  </si>
  <si>
    <t xml:space="preserve">   Rady Miasta Lublin</t>
  </si>
  <si>
    <t>remonty obiektów użytkowanych przez Urząd Miasta</t>
  </si>
  <si>
    <t>Wydatki na zadania ustawowo zlecone gminie</t>
  </si>
  <si>
    <t>Wydatki na zadania zlecone</t>
  </si>
  <si>
    <t>remonty sprzętu i budynku</t>
  </si>
  <si>
    <t>wg potrzeb</t>
  </si>
  <si>
    <t>remont obiektu</t>
  </si>
  <si>
    <t>Ośrodki wsparcia</t>
  </si>
  <si>
    <t xml:space="preserve"> Plan remontów na 2005 rok</t>
  </si>
  <si>
    <t xml:space="preserve">Plan na 2005 rok   </t>
  </si>
  <si>
    <t>Gospodarka ściekowa i ochrona wód</t>
  </si>
  <si>
    <t>remonty kanalizacji deszczowej</t>
  </si>
  <si>
    <t>Oczyszczanie miast i wsi</t>
  </si>
  <si>
    <t>remont wiat przystankowych</t>
  </si>
  <si>
    <t>remont budynku Zespołu Pieśni i Tańca "Lublin" 
im. W. Kaniorowej</t>
  </si>
  <si>
    <t>Domy pomocy społecznej</t>
  </si>
  <si>
    <t>remonty obiektów</t>
  </si>
  <si>
    <t>Jednostki specjalistycznego poradnictwa, mieszkania chronione i ośrodki interwencji kryzysowej</t>
  </si>
  <si>
    <t>remont mieszkań chronionych</t>
  </si>
  <si>
    <t>Ośrodki adopcyjno - opiekuńcze</t>
  </si>
  <si>
    <t>prace malarskie</t>
  </si>
  <si>
    <t>Placówki opiekuńczo - wychowawcze</t>
  </si>
  <si>
    <t xml:space="preserve">remont obiektów </t>
  </si>
  <si>
    <t>Licea ogólnokształcące</t>
  </si>
  <si>
    <t>Szkoły zawodowe</t>
  </si>
  <si>
    <t>Edukacyjna opieka wychowawcza</t>
  </si>
  <si>
    <t>Internaty i bursy szkolne</t>
  </si>
  <si>
    <t>Powiatowe urzędy pracy</t>
  </si>
  <si>
    <t>prace malarskie i ogólnobudowlane</t>
  </si>
  <si>
    <t>roboty ogólnobudowlane 
i zabezpieczające</t>
  </si>
  <si>
    <t>Bezpieczeństwo publiczne i ochrona prziwpożarowa</t>
  </si>
  <si>
    <t>Straż Miejska</t>
  </si>
  <si>
    <t>zarządzanie ruchem i rehabilitacja ulic</t>
  </si>
  <si>
    <r>
      <t>odnowa nawierzchni jezdni fragmentów ulic 
ok. 1,5 km; odnowa nawierzchni chodników 
ok. 4 000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>dokumentacja techniczna</t>
    </r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</si>
  <si>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</si>
  <si>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</si>
  <si>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</si>
  <si>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</si>
  <si>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doświetlenia miejsc szczególnie niebezpiecznych, naprawy podewastacyjne</t>
  </si>
  <si>
    <t>remont pomieszczeń VII piętra</t>
  </si>
  <si>
    <t>remont dachu</t>
  </si>
  <si>
    <t>prace malarskie w Zespole Placówek Opiekuńczo - Wychowawczych "Pogodny Dom", wymiana stolarki okiennej i podłóg, prace malarskie 
w Domu Dziecka Nr 3, remont samochodu 
i prace malarskie w Pogotowiu Opiekuńczym</t>
  </si>
  <si>
    <t>remont filii Miejskiej Biblioteki Publicznej 
im. H. Łopacińskiego</t>
  </si>
  <si>
    <t>przygotowanie dokumentacji i rozpoczęcie robót budowlanych</t>
  </si>
  <si>
    <t>naprawy wiat przystankowych</t>
  </si>
  <si>
    <t>remont obiektów Dzielnicowego Domu Kultury "Bronowice"</t>
  </si>
  <si>
    <t>roboty ogólnobudowlane w DPS im. Matki Teresy 
z Kalkuty oraz jego filii przy ul. Mierniczej, zabezpieczenie środkiem ognioodpornym drewnianej zabudowy w budynkach nr 5 i 7
w DPS im. W. Michelisowej, remont dachu 
w DPS dla Osób Niepełnosprawnych Fizycznie</t>
  </si>
  <si>
    <t>remont dachu w SP nr 6, usuwanie awarii</t>
  </si>
  <si>
    <t>usuwanie awarii</t>
  </si>
  <si>
    <t>remont sanitariatów w Bursie Szkolnej nr 1, usuwanie awarii</t>
  </si>
  <si>
    <t>Przedszkola</t>
  </si>
  <si>
    <t>remonty przedszkoli</t>
  </si>
  <si>
    <r>
      <t>odnowa nawierzchni jezdni fragmentów ulic 
ok. 2,5 km; odnowa nawierzchni chodników 
ok. 4 000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>remont 3 zatok autobusowych, remont mostu w ul. Krochmalnej; 
dokumentacja techniczna</t>
    </r>
  </si>
  <si>
    <t>prace malarskie w lokalu Rady Osiedla Ponikwoda</t>
  </si>
  <si>
    <t>remont pomieszczeń</t>
  </si>
  <si>
    <t>wykonanie instalacji centralnego ogrzewania gazowego w budynku przy ul. Niecałej 16</t>
  </si>
  <si>
    <t>prace ogólnobudowlane w pomieszczeniach MOPR przy ul. Grodzkiej oraz prace malarskie 
w Filii nr 4</t>
  </si>
  <si>
    <t>remont instalacji odgromowej w budynku 
przy ul. Grodzkiej 21</t>
  </si>
  <si>
    <t xml:space="preserve">   do uchwały nr </t>
  </si>
  <si>
    <t xml:space="preserve">remonty zasobów komunalnych </t>
  </si>
  <si>
    <t>remont dachu w VI LO, usuwanie awarii</t>
  </si>
  <si>
    <t>remont pomieszczeń kuchni w Żłobku nr 3, wymiana stolarki okiennej w Żłobku nr 4 - kontynuacja</t>
  </si>
  <si>
    <t>remont obiektu Ośrodka "Brama Grodzka - Teatr NN"</t>
  </si>
  <si>
    <t>adaptacja hali na potrzeby Centrum Edukacyjnego Lubelski Lipiec '80</t>
  </si>
  <si>
    <t>wymiana instalacji wod.-kan., stolarki okiennej oraz remont dachu w ŚDS przy ul. Nałkowskich</t>
  </si>
  <si>
    <t>roboty ogólnobudowlane w dawnej lokomotywowni 
w celu uzyskania wielofunkcyjnej przestrzeni</t>
  </si>
  <si>
    <t>remonty kanalizacji deszczowej w ul. Związkowej 
i al. Kraśnickiej</t>
  </si>
  <si>
    <t xml:space="preserve">   Załącznik nr 5</t>
  </si>
  <si>
    <t>specjalistyczne prace konserwatorskie w budynkach zabytkowych w obrębie Starego Miasta</t>
  </si>
  <si>
    <t>remont filii nr 21 Miejskiej Biblioteki Publicznej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</si>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</sst>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vertAlign val="superscript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ashed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3" fontId="7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6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wrapText="1"/>
    </xf>
    <xf numFmtId="3" fontId="7" fillId="3" borderId="5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 wrapText="1"/>
    </xf>
    <xf numFmtId="3" fontId="6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left" wrapText="1"/>
    </xf>
    <xf numFmtId="1" fontId="2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1" fontId="0" fillId="3" borderId="4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wrapText="1"/>
    </xf>
    <xf numFmtId="1" fontId="2" fillId="4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1" fontId="2" fillId="3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ont="1" applyFill="1" applyBorder="1" applyAlignment="1">
      <alignment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3" fontId="0" fillId="3" borderId="11" xfId="0" applyNumberFormat="1" applyFill="1" applyBorder="1" applyAlignment="1">
      <alignment/>
    </xf>
    <xf numFmtId="0" fontId="5" fillId="3" borderId="14" xfId="0" applyFont="1" applyFill="1" applyBorder="1" applyAlignment="1">
      <alignment wrapText="1"/>
    </xf>
    <xf numFmtId="3" fontId="9" fillId="3" borderId="14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/>
    </xf>
    <xf numFmtId="0" fontId="6" fillId="3" borderId="11" xfId="0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1" fontId="6" fillId="3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6" fillId="4" borderId="11" xfId="0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1" fontId="6" fillId="4" borderId="5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1" fontId="6" fillId="3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3" fontId="8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wrapText="1"/>
    </xf>
    <xf numFmtId="3" fontId="4" fillId="3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/>
    </xf>
    <xf numFmtId="0" fontId="4" fillId="3" borderId="16" xfId="0" applyFont="1" applyFill="1" applyBorder="1" applyAlignment="1">
      <alignment wrapText="1"/>
    </xf>
    <xf numFmtId="3" fontId="4" fillId="3" borderId="16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center" wrapText="1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22" xfId="0" applyFont="1" applyFill="1" applyBorder="1" applyAlignment="1">
      <alignment horizontal="left"/>
    </xf>
    <xf numFmtId="3" fontId="9" fillId="3" borderId="22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/>
    </xf>
    <xf numFmtId="1" fontId="4" fillId="3" borderId="6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wrapText="1"/>
    </xf>
    <xf numFmtId="3" fontId="5" fillId="3" borderId="22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/>
    </xf>
    <xf numFmtId="0" fontId="6" fillId="4" borderId="5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7" fillId="3" borderId="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left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 vertical="center"/>
    </xf>
    <xf numFmtId="3" fontId="0" fillId="3" borderId="13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horizontal="left" wrapText="1"/>
    </xf>
    <xf numFmtId="3" fontId="7" fillId="3" borderId="23" xfId="0" applyNumberFormat="1" applyFont="1" applyFill="1" applyBorder="1" applyAlignment="1">
      <alignment horizontal="center" vertical="center" wrapText="1"/>
    </xf>
    <xf numFmtId="1" fontId="0" fillId="3" borderId="23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/>
    </xf>
    <xf numFmtId="3" fontId="0" fillId="3" borderId="11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24" xfId="0" applyFont="1" applyFill="1" applyBorder="1" applyAlignment="1">
      <alignment horizontal="left" wrapText="1"/>
    </xf>
    <xf numFmtId="3" fontId="7" fillId="3" borderId="24" xfId="0" applyNumberFormat="1" applyFont="1" applyFill="1" applyBorder="1" applyAlignment="1">
      <alignment horizontal="center"/>
    </xf>
    <xf numFmtId="0" fontId="0" fillId="3" borderId="24" xfId="0" applyNumberFormat="1" applyFont="1" applyFill="1" applyBorder="1" applyAlignment="1">
      <alignment horizontal="center"/>
    </xf>
    <xf numFmtId="3" fontId="0" fillId="3" borderId="24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3" fontId="6" fillId="3" borderId="11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3" fontId="7" fillId="3" borderId="8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2" fillId="4" borderId="5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3" fontId="9" fillId="3" borderId="25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1" fontId="0" fillId="3" borderId="3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left" wrapText="1"/>
    </xf>
    <xf numFmtId="3" fontId="7" fillId="3" borderId="11" xfId="0" applyNumberFormat="1" applyFont="1" applyFill="1" applyBorder="1" applyAlignment="1">
      <alignment horizontal="center" wrapText="1"/>
    </xf>
    <xf numFmtId="1" fontId="0" fillId="3" borderId="11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left" wrapText="1"/>
    </xf>
    <xf numFmtId="1" fontId="0" fillId="3" borderId="3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/>
    </xf>
    <xf numFmtId="0" fontId="0" fillId="3" borderId="24" xfId="0" applyFont="1" applyFill="1" applyBorder="1" applyAlignment="1">
      <alignment wrapText="1"/>
    </xf>
    <xf numFmtId="1" fontId="7" fillId="3" borderId="24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75" zoomScaleNormal="75" workbookViewId="0" topLeftCell="A1">
      <selection activeCell="F132" sqref="F132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0.625" style="1" customWidth="1"/>
    <col min="4" max="4" width="40.375" style="2" customWidth="1"/>
    <col min="5" max="5" width="16.625" style="1" customWidth="1"/>
    <col min="6" max="6" width="19.25390625" style="1" customWidth="1"/>
    <col min="7" max="16384" width="7.875" style="1" customWidth="1"/>
  </cols>
  <sheetData>
    <row r="1" ht="12" customHeight="1">
      <c r="E1" s="1" t="s">
        <v>124</v>
      </c>
    </row>
    <row r="2" ht="13.5" customHeight="1">
      <c r="E2" s="1" t="s">
        <v>115</v>
      </c>
    </row>
    <row r="3" spans="3:5" ht="18" customHeight="1">
      <c r="C3" s="3" t="s">
        <v>65</v>
      </c>
      <c r="E3" s="1" t="s">
        <v>57</v>
      </c>
    </row>
    <row r="4" ht="12" customHeight="1">
      <c r="E4" s="1" t="s">
        <v>0</v>
      </c>
    </row>
    <row r="5" ht="12" customHeight="1"/>
    <row r="6" ht="12.75" customHeight="1" thickBot="1">
      <c r="F6" s="4" t="s">
        <v>1</v>
      </c>
    </row>
    <row r="7" spans="1:6" ht="10.5" customHeight="1" thickTop="1">
      <c r="A7" s="5"/>
      <c r="B7" s="5"/>
      <c r="C7" s="6"/>
      <c r="D7" s="6"/>
      <c r="E7" s="7"/>
      <c r="F7" s="7"/>
    </row>
    <row r="8" spans="1:6" ht="32.25" customHeight="1" thickBot="1">
      <c r="A8" s="122" t="s">
        <v>2</v>
      </c>
      <c r="B8" s="122" t="s">
        <v>3</v>
      </c>
      <c r="C8" s="123" t="s">
        <v>35</v>
      </c>
      <c r="D8" s="123" t="s">
        <v>4</v>
      </c>
      <c r="E8" s="124" t="s">
        <v>5</v>
      </c>
      <c r="F8" s="124" t="s">
        <v>66</v>
      </c>
    </row>
    <row r="9" spans="1:6" ht="14.25" thickBot="1" thickTop="1">
      <c r="A9" s="125">
        <v>1</v>
      </c>
      <c r="B9" s="125">
        <v>2</v>
      </c>
      <c r="C9" s="125">
        <v>3</v>
      </c>
      <c r="D9" s="126">
        <v>4</v>
      </c>
      <c r="E9" s="126">
        <v>5</v>
      </c>
      <c r="F9" s="126">
        <v>6</v>
      </c>
    </row>
    <row r="10" spans="1:6" ht="27.75" customHeight="1" thickBot="1" thickTop="1">
      <c r="A10" s="127"/>
      <c r="B10" s="127"/>
      <c r="C10" s="128" t="s">
        <v>6</v>
      </c>
      <c r="D10" s="129"/>
      <c r="E10" s="130"/>
      <c r="F10" s="131">
        <f>F12+F116</f>
        <v>13398100</v>
      </c>
    </row>
    <row r="11" spans="1:6" ht="12" customHeight="1">
      <c r="A11" s="30"/>
      <c r="B11" s="30"/>
      <c r="C11" s="132" t="s">
        <v>7</v>
      </c>
      <c r="D11" s="133"/>
      <c r="E11" s="134"/>
      <c r="F11" s="135"/>
    </row>
    <row r="12" spans="1:6" s="8" customFormat="1" ht="21.75" customHeight="1" thickBot="1">
      <c r="A12" s="136"/>
      <c r="B12" s="136"/>
      <c r="C12" s="137" t="s">
        <v>8</v>
      </c>
      <c r="D12" s="138"/>
      <c r="E12" s="139"/>
      <c r="F12" s="140">
        <f>F13+F19+F57+F62+F65+F76+F90+F95+F98+F106</f>
        <v>13255000</v>
      </c>
    </row>
    <row r="13" spans="1:6" ht="19.5" customHeight="1" thickTop="1">
      <c r="A13" s="72">
        <v>600</v>
      </c>
      <c r="B13" s="72"/>
      <c r="C13" s="74" t="s">
        <v>9</v>
      </c>
      <c r="D13" s="45"/>
      <c r="E13" s="47"/>
      <c r="F13" s="47">
        <f>F14+F17</f>
        <v>4400000</v>
      </c>
    </row>
    <row r="14" spans="1:6" ht="19.5" customHeight="1">
      <c r="A14" s="30"/>
      <c r="B14" s="31">
        <v>60015</v>
      </c>
      <c r="C14" s="31" t="s">
        <v>10</v>
      </c>
      <c r="D14" s="32"/>
      <c r="E14" s="33"/>
      <c r="F14" s="33">
        <f>F15+F16</f>
        <v>3400000</v>
      </c>
    </row>
    <row r="15" spans="1:6" ht="60.75" customHeight="1">
      <c r="A15" s="30"/>
      <c r="B15" s="108"/>
      <c r="C15" s="154" t="s">
        <v>11</v>
      </c>
      <c r="D15" s="155" t="s">
        <v>109</v>
      </c>
      <c r="E15" s="156">
        <v>2005</v>
      </c>
      <c r="F15" s="157">
        <v>3000000</v>
      </c>
    </row>
    <row r="16" spans="1:6" ht="23.25" customHeight="1">
      <c r="A16" s="30"/>
      <c r="B16" s="35"/>
      <c r="C16" s="158" t="s">
        <v>89</v>
      </c>
      <c r="D16" s="159" t="s">
        <v>100</v>
      </c>
      <c r="E16" s="160">
        <v>2005</v>
      </c>
      <c r="F16" s="161">
        <v>400000</v>
      </c>
    </row>
    <row r="17" spans="1:6" ht="19.5" customHeight="1">
      <c r="A17" s="30"/>
      <c r="B17" s="31">
        <v>60016</v>
      </c>
      <c r="C17" s="31" t="s">
        <v>12</v>
      </c>
      <c r="D17" s="32"/>
      <c r="E17" s="34"/>
      <c r="F17" s="33">
        <f>F18</f>
        <v>1000000</v>
      </c>
    </row>
    <row r="18" spans="1:6" ht="36.75" customHeight="1">
      <c r="A18" s="35"/>
      <c r="B18" s="35"/>
      <c r="C18" s="162" t="s">
        <v>11</v>
      </c>
      <c r="D18" s="163" t="s">
        <v>90</v>
      </c>
      <c r="E18" s="164">
        <v>2005</v>
      </c>
      <c r="F18" s="165">
        <v>1000000</v>
      </c>
    </row>
    <row r="19" spans="1:6" ht="19.5" customHeight="1">
      <c r="A19" s="43">
        <v>700</v>
      </c>
      <c r="B19" s="43"/>
      <c r="C19" s="44" t="s">
        <v>13</v>
      </c>
      <c r="D19" s="45"/>
      <c r="E19" s="99"/>
      <c r="F19" s="96">
        <f>F20+F55</f>
        <v>4100000</v>
      </c>
    </row>
    <row r="20" spans="1:6" ht="19.5" customHeight="1">
      <c r="A20" s="100"/>
      <c r="B20" s="65">
        <v>70001</v>
      </c>
      <c r="C20" s="50" t="s">
        <v>14</v>
      </c>
      <c r="D20" s="32"/>
      <c r="E20" s="101"/>
      <c r="F20" s="33">
        <f>SUM(F21:F47)</f>
        <v>4000000</v>
      </c>
    </row>
    <row r="21" spans="1:6" ht="26.25" customHeight="1">
      <c r="A21" s="54"/>
      <c r="B21" s="48"/>
      <c r="C21" s="204" t="s">
        <v>125</v>
      </c>
      <c r="D21" s="171" t="s">
        <v>126</v>
      </c>
      <c r="E21" s="205"/>
      <c r="F21" s="173">
        <v>100000</v>
      </c>
    </row>
    <row r="22" spans="1:6" ht="19.5" customHeight="1">
      <c r="A22" s="30"/>
      <c r="B22" s="30"/>
      <c r="C22" s="185" t="s">
        <v>91</v>
      </c>
      <c r="D22" s="186" t="s">
        <v>62</v>
      </c>
      <c r="E22" s="144">
        <v>2005</v>
      </c>
      <c r="F22" s="114">
        <v>1500000</v>
      </c>
    </row>
    <row r="23" spans="1:6" ht="19.5" customHeight="1" hidden="1">
      <c r="A23" s="30"/>
      <c r="B23" s="30"/>
      <c r="C23" s="102" t="s">
        <v>15</v>
      </c>
      <c r="D23" s="103"/>
      <c r="E23" s="141"/>
      <c r="F23" s="104"/>
    </row>
    <row r="24" spans="1:6" ht="19.5" customHeight="1" hidden="1">
      <c r="A24" s="30"/>
      <c r="B24" s="30"/>
      <c r="C24" s="105" t="s">
        <v>16</v>
      </c>
      <c r="D24" s="106"/>
      <c r="E24" s="142"/>
      <c r="F24" s="107"/>
    </row>
    <row r="25" spans="1:6" ht="19.5" customHeight="1" hidden="1">
      <c r="A25" s="35"/>
      <c r="B25" s="35"/>
      <c r="C25" s="105" t="s">
        <v>17</v>
      </c>
      <c r="D25" s="106"/>
      <c r="E25" s="142"/>
      <c r="F25" s="107"/>
    </row>
    <row r="26" spans="1:6" s="9" customFormat="1" ht="19.5" customHeight="1" hidden="1">
      <c r="A26" s="108"/>
      <c r="B26" s="108"/>
      <c r="C26" s="105"/>
      <c r="D26" s="106"/>
      <c r="E26" s="142"/>
      <c r="F26" s="107"/>
    </row>
    <row r="27" spans="1:6" ht="19.5" customHeight="1" hidden="1">
      <c r="A27" s="30"/>
      <c r="B27" s="30"/>
      <c r="C27" s="109" t="s">
        <v>18</v>
      </c>
      <c r="D27" s="103"/>
      <c r="E27" s="141"/>
      <c r="F27" s="104"/>
    </row>
    <row r="28" spans="1:6" ht="19.5" customHeight="1" hidden="1">
      <c r="A28" s="30"/>
      <c r="B28" s="30"/>
      <c r="C28" s="105" t="s">
        <v>19</v>
      </c>
      <c r="D28" s="106"/>
      <c r="E28" s="142"/>
      <c r="F28" s="107"/>
    </row>
    <row r="29" spans="1:6" ht="20.25" customHeight="1" hidden="1">
      <c r="A29" s="30"/>
      <c r="B29" s="30"/>
      <c r="C29" s="105" t="s">
        <v>37</v>
      </c>
      <c r="D29" s="106"/>
      <c r="E29" s="142"/>
      <c r="F29" s="107"/>
    </row>
    <row r="30" spans="1:6" ht="18.75" customHeight="1" hidden="1">
      <c r="A30" s="30"/>
      <c r="B30" s="30"/>
      <c r="C30" s="109" t="s">
        <v>21</v>
      </c>
      <c r="D30" s="103"/>
      <c r="E30" s="141"/>
      <c r="F30" s="104"/>
    </row>
    <row r="31" spans="1:6" ht="18.75" customHeight="1">
      <c r="A31" s="30"/>
      <c r="B31" s="30"/>
      <c r="C31" s="110" t="s">
        <v>92</v>
      </c>
      <c r="D31" s="106" t="s">
        <v>62</v>
      </c>
      <c r="E31" s="142">
        <v>2005</v>
      </c>
      <c r="F31" s="107">
        <v>1400000</v>
      </c>
    </row>
    <row r="32" spans="1:6" ht="19.5" customHeight="1" hidden="1">
      <c r="A32" s="30"/>
      <c r="B32" s="30"/>
      <c r="C32" s="109" t="s">
        <v>15</v>
      </c>
      <c r="D32" s="106" t="s">
        <v>62</v>
      </c>
      <c r="E32" s="141"/>
      <c r="F32" s="104"/>
    </row>
    <row r="33" spans="1:6" ht="24" customHeight="1" hidden="1">
      <c r="A33" s="30"/>
      <c r="B33" s="30"/>
      <c r="C33" s="105" t="s">
        <v>36</v>
      </c>
      <c r="D33" s="106" t="s">
        <v>62</v>
      </c>
      <c r="E33" s="142"/>
      <c r="F33" s="107"/>
    </row>
    <row r="34" spans="1:6" ht="19.5" customHeight="1" hidden="1">
      <c r="A34" s="30"/>
      <c r="B34" s="30"/>
      <c r="C34" s="105" t="s">
        <v>22</v>
      </c>
      <c r="D34" s="106" t="s">
        <v>62</v>
      </c>
      <c r="E34" s="142"/>
      <c r="F34" s="107"/>
    </row>
    <row r="35" spans="1:11" ht="19.5" customHeight="1" hidden="1">
      <c r="A35" s="30"/>
      <c r="B35" s="30"/>
      <c r="C35" s="109" t="s">
        <v>18</v>
      </c>
      <c r="D35" s="106" t="s">
        <v>62</v>
      </c>
      <c r="E35" s="141"/>
      <c r="F35" s="104"/>
      <c r="G35" s="8"/>
      <c r="H35" s="8"/>
      <c r="I35" s="8"/>
      <c r="J35" s="8"/>
      <c r="K35" s="8"/>
    </row>
    <row r="36" spans="1:6" ht="19.5" customHeight="1" hidden="1">
      <c r="A36" s="30"/>
      <c r="B36" s="30"/>
      <c r="C36" s="105" t="s">
        <v>23</v>
      </c>
      <c r="D36" s="106" t="s">
        <v>62</v>
      </c>
      <c r="E36" s="142"/>
      <c r="F36" s="107"/>
    </row>
    <row r="37" spans="1:6" ht="19.5" customHeight="1" hidden="1">
      <c r="A37" s="30"/>
      <c r="B37" s="30"/>
      <c r="C37" s="105" t="s">
        <v>24</v>
      </c>
      <c r="D37" s="106" t="s">
        <v>62</v>
      </c>
      <c r="E37" s="142"/>
      <c r="F37" s="107"/>
    </row>
    <row r="38" spans="1:6" ht="19.5" customHeight="1" hidden="1">
      <c r="A38" s="30"/>
      <c r="B38" s="30"/>
      <c r="C38" s="109" t="s">
        <v>21</v>
      </c>
      <c r="D38" s="106" t="s">
        <v>62</v>
      </c>
      <c r="E38" s="141"/>
      <c r="F38" s="104"/>
    </row>
    <row r="39" spans="1:6" ht="19.5" customHeight="1">
      <c r="A39" s="30"/>
      <c r="B39" s="30"/>
      <c r="C39" s="110" t="s">
        <v>93</v>
      </c>
      <c r="D39" s="106" t="s">
        <v>62</v>
      </c>
      <c r="E39" s="142">
        <v>2005</v>
      </c>
      <c r="F39" s="107">
        <v>120000</v>
      </c>
    </row>
    <row r="40" spans="1:6" ht="19.5" customHeight="1" hidden="1">
      <c r="A40" s="30"/>
      <c r="B40" s="30"/>
      <c r="C40" s="111" t="s">
        <v>15</v>
      </c>
      <c r="D40" s="40" t="s">
        <v>62</v>
      </c>
      <c r="E40" s="143"/>
      <c r="F40" s="112"/>
    </row>
    <row r="41" spans="1:6" ht="19.5" customHeight="1" hidden="1">
      <c r="A41" s="30"/>
      <c r="B41" s="30"/>
      <c r="C41" s="113" t="s">
        <v>16</v>
      </c>
      <c r="D41" s="40" t="s">
        <v>62</v>
      </c>
      <c r="E41" s="144"/>
      <c r="F41" s="114"/>
    </row>
    <row r="42" spans="1:6" ht="19.5" customHeight="1" hidden="1">
      <c r="A42" s="30"/>
      <c r="B42" s="30"/>
      <c r="C42" s="115" t="s">
        <v>25</v>
      </c>
      <c r="D42" s="40" t="s">
        <v>62</v>
      </c>
      <c r="E42" s="57"/>
      <c r="F42" s="116"/>
    </row>
    <row r="43" spans="1:11" ht="19.5" customHeight="1" hidden="1">
      <c r="A43" s="30"/>
      <c r="B43" s="30"/>
      <c r="C43" s="117" t="s">
        <v>18</v>
      </c>
      <c r="D43" s="40" t="s">
        <v>62</v>
      </c>
      <c r="E43" s="145"/>
      <c r="F43" s="118"/>
      <c r="G43" s="8"/>
      <c r="H43" s="8"/>
      <c r="I43" s="8"/>
      <c r="J43" s="8"/>
      <c r="K43" s="8"/>
    </row>
    <row r="44" spans="1:6" ht="19.5" customHeight="1" hidden="1">
      <c r="A44" s="30"/>
      <c r="B44" s="30"/>
      <c r="C44" s="113" t="s">
        <v>19</v>
      </c>
      <c r="D44" s="40" t="s">
        <v>62</v>
      </c>
      <c r="E44" s="144"/>
      <c r="F44" s="114"/>
    </row>
    <row r="45" spans="1:6" ht="19.5" customHeight="1" hidden="1">
      <c r="A45" s="30"/>
      <c r="B45" s="30"/>
      <c r="C45" s="113" t="s">
        <v>20</v>
      </c>
      <c r="D45" s="40" t="s">
        <v>62</v>
      </c>
      <c r="E45" s="142"/>
      <c r="F45" s="107"/>
    </row>
    <row r="46" spans="1:6" ht="19.5" customHeight="1" hidden="1">
      <c r="A46" s="30"/>
      <c r="B46" s="30"/>
      <c r="C46" s="111" t="s">
        <v>21</v>
      </c>
      <c r="D46" s="40" t="s">
        <v>62</v>
      </c>
      <c r="E46" s="143"/>
      <c r="F46" s="112"/>
    </row>
    <row r="47" spans="1:6" ht="19.5" customHeight="1">
      <c r="A47" s="30"/>
      <c r="B47" s="35"/>
      <c r="C47" s="52" t="s">
        <v>94</v>
      </c>
      <c r="D47" s="40" t="s">
        <v>62</v>
      </c>
      <c r="E47" s="41">
        <v>2005</v>
      </c>
      <c r="F47" s="42">
        <v>880000</v>
      </c>
    </row>
    <row r="48" spans="1:6" ht="19.5" customHeight="1" hidden="1">
      <c r="A48" s="11"/>
      <c r="B48" s="11"/>
      <c r="C48" s="17" t="s">
        <v>15</v>
      </c>
      <c r="D48" s="22"/>
      <c r="E48" s="23"/>
      <c r="F48" s="18"/>
    </row>
    <row r="49" spans="1:6" ht="19.5" customHeight="1" hidden="1">
      <c r="A49" s="11"/>
      <c r="B49" s="11"/>
      <c r="C49" s="19" t="s">
        <v>16</v>
      </c>
      <c r="D49" s="24"/>
      <c r="E49" s="20"/>
      <c r="F49" s="21"/>
    </row>
    <row r="50" spans="1:6" ht="19.5" customHeight="1" hidden="1">
      <c r="A50" s="11"/>
      <c r="B50" s="11"/>
      <c r="C50" s="13" t="s">
        <v>17</v>
      </c>
      <c r="D50" s="14"/>
      <c r="E50" s="15"/>
      <c r="F50" s="16"/>
    </row>
    <row r="51" spans="1:6" ht="19.5" customHeight="1" hidden="1">
      <c r="A51" s="11"/>
      <c r="B51" s="11"/>
      <c r="C51" s="17" t="s">
        <v>18</v>
      </c>
      <c r="D51" s="25"/>
      <c r="E51" s="23"/>
      <c r="F51" s="18"/>
    </row>
    <row r="52" spans="1:6" ht="19.5" customHeight="1" hidden="1">
      <c r="A52" s="12"/>
      <c r="B52" s="12"/>
      <c r="C52" s="26" t="s">
        <v>19</v>
      </c>
      <c r="D52" s="27"/>
      <c r="E52" s="28"/>
      <c r="F52" s="29"/>
    </row>
    <row r="53" spans="1:6" ht="19.5" customHeight="1" hidden="1">
      <c r="A53" s="11"/>
      <c r="B53" s="11"/>
      <c r="C53" s="19" t="s">
        <v>37</v>
      </c>
      <c r="D53" s="24"/>
      <c r="E53" s="20"/>
      <c r="F53" s="21"/>
    </row>
    <row r="54" spans="1:6" ht="19.5" customHeight="1" hidden="1">
      <c r="A54" s="11"/>
      <c r="B54" s="11"/>
      <c r="C54" s="176" t="s">
        <v>21</v>
      </c>
      <c r="D54" s="177"/>
      <c r="E54" s="178"/>
      <c r="F54" s="179"/>
    </row>
    <row r="55" spans="1:6" ht="19.5" customHeight="1">
      <c r="A55" s="30"/>
      <c r="B55" s="31">
        <v>70005</v>
      </c>
      <c r="C55" s="36" t="s">
        <v>42</v>
      </c>
      <c r="D55" s="37"/>
      <c r="E55" s="38"/>
      <c r="F55" s="33">
        <f>F56</f>
        <v>100000</v>
      </c>
    </row>
    <row r="56" spans="1:6" ht="19.5" customHeight="1">
      <c r="A56" s="35"/>
      <c r="B56" s="35"/>
      <c r="C56" s="39" t="s">
        <v>116</v>
      </c>
      <c r="D56" s="40" t="s">
        <v>43</v>
      </c>
      <c r="E56" s="41">
        <v>2005</v>
      </c>
      <c r="F56" s="42">
        <v>100000</v>
      </c>
    </row>
    <row r="57" spans="1:6" ht="21" customHeight="1">
      <c r="A57" s="43">
        <v>750</v>
      </c>
      <c r="B57" s="43"/>
      <c r="C57" s="44" t="s">
        <v>26</v>
      </c>
      <c r="D57" s="45"/>
      <c r="E57" s="46"/>
      <c r="F57" s="47">
        <f>F58+F60</f>
        <v>820000</v>
      </c>
    </row>
    <row r="58" spans="1:6" ht="21" customHeight="1">
      <c r="A58" s="48"/>
      <c r="B58" s="49">
        <v>75022</v>
      </c>
      <c r="C58" s="50" t="s">
        <v>52</v>
      </c>
      <c r="D58" s="40"/>
      <c r="E58" s="51"/>
      <c r="F58" s="33">
        <f>F59</f>
        <v>20000</v>
      </c>
    </row>
    <row r="59" spans="1:6" ht="24" customHeight="1">
      <c r="A59" s="48"/>
      <c r="B59" s="49"/>
      <c r="C59" s="52" t="s">
        <v>53</v>
      </c>
      <c r="D59" s="53" t="s">
        <v>110</v>
      </c>
      <c r="E59" s="41">
        <v>2005</v>
      </c>
      <c r="F59" s="42">
        <v>20000</v>
      </c>
    </row>
    <row r="60" spans="1:6" ht="19.5" customHeight="1">
      <c r="A60" s="54"/>
      <c r="B60" s="49">
        <v>75023</v>
      </c>
      <c r="C60" s="49" t="s">
        <v>27</v>
      </c>
      <c r="D60" s="32"/>
      <c r="E60" s="51"/>
      <c r="F60" s="33">
        <f>F61</f>
        <v>800000</v>
      </c>
    </row>
    <row r="61" spans="1:6" ht="25.5" customHeight="1">
      <c r="A61" s="54"/>
      <c r="B61" s="54"/>
      <c r="C61" s="55" t="s">
        <v>58</v>
      </c>
      <c r="D61" s="56" t="s">
        <v>86</v>
      </c>
      <c r="E61" s="57">
        <v>2005</v>
      </c>
      <c r="F61" s="58">
        <v>800000</v>
      </c>
    </row>
    <row r="62" spans="1:6" ht="19.5" customHeight="1">
      <c r="A62" s="59">
        <v>754</v>
      </c>
      <c r="B62" s="59"/>
      <c r="C62" s="60" t="s">
        <v>87</v>
      </c>
      <c r="D62" s="61"/>
      <c r="E62" s="62"/>
      <c r="F62" s="63">
        <f>F63</f>
        <v>43000</v>
      </c>
    </row>
    <row r="63" spans="1:6" ht="19.5" customHeight="1">
      <c r="A63" s="64"/>
      <c r="B63" s="65">
        <v>75416</v>
      </c>
      <c r="C63" s="66" t="s">
        <v>88</v>
      </c>
      <c r="D63" s="67"/>
      <c r="E63" s="68"/>
      <c r="F63" s="69">
        <f>F64</f>
        <v>43000</v>
      </c>
    </row>
    <row r="64" spans="1:6" ht="19.5" customHeight="1">
      <c r="A64" s="70"/>
      <c r="B64" s="70"/>
      <c r="C64" s="52" t="s">
        <v>111</v>
      </c>
      <c r="D64" s="56" t="s">
        <v>96</v>
      </c>
      <c r="E64" s="41">
        <v>2005</v>
      </c>
      <c r="F64" s="71">
        <v>43000</v>
      </c>
    </row>
    <row r="65" spans="1:6" ht="19.5" customHeight="1">
      <c r="A65" s="43">
        <v>801</v>
      </c>
      <c r="B65" s="43"/>
      <c r="C65" s="44" t="s">
        <v>48</v>
      </c>
      <c r="D65" s="94"/>
      <c r="E65" s="95"/>
      <c r="F65" s="96">
        <f>F67+F71+F72+F74+F68</f>
        <v>2100000</v>
      </c>
    </row>
    <row r="66" spans="1:6" ht="19.5" customHeight="1">
      <c r="A66" s="100"/>
      <c r="B66" s="49">
        <v>80101</v>
      </c>
      <c r="C66" s="50" t="s">
        <v>49</v>
      </c>
      <c r="D66" s="97"/>
      <c r="E66" s="90"/>
      <c r="F66" s="91">
        <f>F67</f>
        <v>500000</v>
      </c>
    </row>
    <row r="67" spans="1:6" ht="19.5" customHeight="1">
      <c r="A67" s="54"/>
      <c r="B67" s="70"/>
      <c r="C67" s="52" t="s">
        <v>50</v>
      </c>
      <c r="D67" s="82" t="s">
        <v>104</v>
      </c>
      <c r="E67" s="41">
        <v>2005</v>
      </c>
      <c r="F67" s="71">
        <v>500000</v>
      </c>
    </row>
    <row r="68" spans="1:6" ht="19.5" customHeight="1">
      <c r="A68" s="54"/>
      <c r="B68" s="49">
        <v>80104</v>
      </c>
      <c r="C68" s="50" t="s">
        <v>107</v>
      </c>
      <c r="D68" s="97"/>
      <c r="E68" s="90"/>
      <c r="F68" s="91">
        <f>F69</f>
        <v>100000</v>
      </c>
    </row>
    <row r="69" spans="1:6" ht="19.5" customHeight="1">
      <c r="A69" s="54"/>
      <c r="B69" s="70"/>
      <c r="C69" s="52" t="s">
        <v>108</v>
      </c>
      <c r="D69" s="82" t="s">
        <v>105</v>
      </c>
      <c r="E69" s="41">
        <v>2005</v>
      </c>
      <c r="F69" s="71">
        <v>100000</v>
      </c>
    </row>
    <row r="70" spans="1:6" ht="19.5" customHeight="1">
      <c r="A70" s="48"/>
      <c r="B70" s="49">
        <v>80110</v>
      </c>
      <c r="C70" s="50" t="s">
        <v>51</v>
      </c>
      <c r="D70" s="97"/>
      <c r="E70" s="90"/>
      <c r="F70" s="91">
        <f>F71</f>
        <v>500000</v>
      </c>
    </row>
    <row r="71" spans="1:6" ht="19.5" customHeight="1">
      <c r="A71" s="54"/>
      <c r="B71" s="70"/>
      <c r="C71" s="52" t="s">
        <v>50</v>
      </c>
      <c r="D71" s="82" t="s">
        <v>105</v>
      </c>
      <c r="E71" s="41">
        <v>2005</v>
      </c>
      <c r="F71" s="71">
        <v>500000</v>
      </c>
    </row>
    <row r="72" spans="1:6" ht="19.5" customHeight="1">
      <c r="A72" s="54"/>
      <c r="B72" s="49">
        <v>80120</v>
      </c>
      <c r="C72" s="50" t="s">
        <v>80</v>
      </c>
      <c r="D72" s="89"/>
      <c r="E72" s="90"/>
      <c r="F72" s="91">
        <f>F73</f>
        <v>500000</v>
      </c>
    </row>
    <row r="73" spans="1:6" ht="19.5" customHeight="1">
      <c r="A73" s="54"/>
      <c r="B73" s="70"/>
      <c r="C73" s="52" t="s">
        <v>50</v>
      </c>
      <c r="D73" s="82" t="s">
        <v>117</v>
      </c>
      <c r="E73" s="41">
        <v>2005</v>
      </c>
      <c r="F73" s="71">
        <v>500000</v>
      </c>
    </row>
    <row r="74" spans="1:6" ht="19.5" customHeight="1">
      <c r="A74" s="54"/>
      <c r="B74" s="49">
        <v>80130</v>
      </c>
      <c r="C74" s="50" t="s">
        <v>81</v>
      </c>
      <c r="D74" s="89"/>
      <c r="E74" s="90"/>
      <c r="F74" s="91">
        <f>F75</f>
        <v>500000</v>
      </c>
    </row>
    <row r="75" spans="1:6" ht="19.5" customHeight="1">
      <c r="A75" s="70"/>
      <c r="B75" s="70"/>
      <c r="C75" s="52" t="s">
        <v>50</v>
      </c>
      <c r="D75" s="82" t="s">
        <v>105</v>
      </c>
      <c r="E75" s="41">
        <v>2005</v>
      </c>
      <c r="F75" s="71">
        <v>500000</v>
      </c>
    </row>
    <row r="76" spans="1:6" ht="19.5" customHeight="1">
      <c r="A76" s="43">
        <v>852</v>
      </c>
      <c r="B76" s="93"/>
      <c r="C76" s="44" t="s">
        <v>56</v>
      </c>
      <c r="D76" s="150"/>
      <c r="E76" s="95"/>
      <c r="F76" s="96">
        <f>F84+F81+F82+F86+F88+F77</f>
        <v>579000</v>
      </c>
    </row>
    <row r="77" spans="1:6" ht="19.5" customHeight="1">
      <c r="A77" s="48"/>
      <c r="B77" s="49">
        <v>85201</v>
      </c>
      <c r="C77" s="50" t="s">
        <v>78</v>
      </c>
      <c r="D77" s="89"/>
      <c r="E77" s="90"/>
      <c r="F77" s="91">
        <f>F78</f>
        <v>276000</v>
      </c>
    </row>
    <row r="78" spans="1:6" ht="63.75" customHeight="1">
      <c r="A78" s="49"/>
      <c r="B78" s="70"/>
      <c r="C78" s="119" t="s">
        <v>79</v>
      </c>
      <c r="D78" s="82" t="s">
        <v>98</v>
      </c>
      <c r="E78" s="121">
        <v>2005</v>
      </c>
      <c r="F78" s="120">
        <v>276000</v>
      </c>
    </row>
    <row r="79" spans="1:6" ht="48.75" customHeight="1">
      <c r="A79" s="192"/>
      <c r="B79" s="152"/>
      <c r="C79" s="193"/>
      <c r="D79" s="153"/>
      <c r="E79" s="194"/>
      <c r="F79" s="195"/>
    </row>
    <row r="80" spans="1:6" ht="19.5" customHeight="1">
      <c r="A80" s="48"/>
      <c r="B80" s="49">
        <v>85202</v>
      </c>
      <c r="C80" s="50" t="s">
        <v>72</v>
      </c>
      <c r="D80" s="180"/>
      <c r="E80" s="90"/>
      <c r="F80" s="91">
        <f>F81</f>
        <v>208000</v>
      </c>
    </row>
    <row r="81" spans="1:6" ht="74.25" customHeight="1">
      <c r="A81" s="48"/>
      <c r="B81" s="70"/>
      <c r="C81" s="119" t="s">
        <v>73</v>
      </c>
      <c r="D81" s="98" t="s">
        <v>103</v>
      </c>
      <c r="E81" s="121">
        <v>2005</v>
      </c>
      <c r="F81" s="120">
        <f>200000+8000</f>
        <v>208000</v>
      </c>
    </row>
    <row r="82" spans="1:6" ht="19.5" customHeight="1">
      <c r="A82" s="48"/>
      <c r="B82" s="49">
        <v>85203</v>
      </c>
      <c r="C82" s="50" t="s">
        <v>64</v>
      </c>
      <c r="D82" s="97"/>
      <c r="E82" s="90"/>
      <c r="F82" s="91">
        <f>F83</f>
        <v>20000</v>
      </c>
    </row>
    <row r="83" spans="1:6" ht="24.75" customHeight="1">
      <c r="A83" s="48"/>
      <c r="B83" s="70"/>
      <c r="C83" s="52" t="s">
        <v>63</v>
      </c>
      <c r="D83" s="82" t="s">
        <v>112</v>
      </c>
      <c r="E83" s="41">
        <v>2005</v>
      </c>
      <c r="F83" s="71">
        <v>20000</v>
      </c>
    </row>
    <row r="84" spans="1:6" ht="19.5" customHeight="1">
      <c r="A84" s="54"/>
      <c r="B84" s="49">
        <v>85219</v>
      </c>
      <c r="C84" s="50" t="s">
        <v>38</v>
      </c>
      <c r="D84" s="97"/>
      <c r="E84" s="90"/>
      <c r="F84" s="91">
        <f>F85</f>
        <v>10000</v>
      </c>
    </row>
    <row r="85" spans="1:6" ht="37.5" customHeight="1">
      <c r="A85" s="54"/>
      <c r="B85" s="70"/>
      <c r="C85" s="52" t="s">
        <v>39</v>
      </c>
      <c r="D85" s="82" t="s">
        <v>113</v>
      </c>
      <c r="E85" s="41">
        <v>2005</v>
      </c>
      <c r="F85" s="71">
        <v>10000</v>
      </c>
    </row>
    <row r="86" spans="1:6" ht="29.25" customHeight="1">
      <c r="A86" s="54"/>
      <c r="B86" s="49">
        <v>85220</v>
      </c>
      <c r="C86" s="50" t="s">
        <v>74</v>
      </c>
      <c r="D86" s="89"/>
      <c r="E86" s="90"/>
      <c r="F86" s="91">
        <f>F87</f>
        <v>60000</v>
      </c>
    </row>
    <row r="87" spans="1:6" ht="19.5" customHeight="1">
      <c r="A87" s="54"/>
      <c r="B87" s="70"/>
      <c r="C87" s="52" t="s">
        <v>75</v>
      </c>
      <c r="D87" s="82" t="s">
        <v>43</v>
      </c>
      <c r="E87" s="41">
        <v>2005</v>
      </c>
      <c r="F87" s="71">
        <v>60000</v>
      </c>
    </row>
    <row r="88" spans="1:6" ht="19.5" customHeight="1">
      <c r="A88" s="54"/>
      <c r="B88" s="49">
        <v>85226</v>
      </c>
      <c r="C88" s="50" t="s">
        <v>76</v>
      </c>
      <c r="D88" s="89"/>
      <c r="E88" s="90"/>
      <c r="F88" s="91">
        <f>F89</f>
        <v>5000</v>
      </c>
    </row>
    <row r="89" spans="1:6" ht="19.5" customHeight="1">
      <c r="A89" s="70"/>
      <c r="B89" s="70"/>
      <c r="C89" s="52" t="s">
        <v>111</v>
      </c>
      <c r="D89" s="82" t="s">
        <v>77</v>
      </c>
      <c r="E89" s="41">
        <v>2005</v>
      </c>
      <c r="F89" s="71">
        <v>5000</v>
      </c>
    </row>
    <row r="90" spans="1:6" ht="19.5" customHeight="1">
      <c r="A90" s="43">
        <v>853</v>
      </c>
      <c r="B90" s="93"/>
      <c r="C90" s="44" t="s">
        <v>40</v>
      </c>
      <c r="D90" s="94"/>
      <c r="E90" s="95"/>
      <c r="F90" s="96">
        <f>F91+F93</f>
        <v>123000</v>
      </c>
    </row>
    <row r="91" spans="1:6" ht="19.5" customHeight="1">
      <c r="A91" s="54"/>
      <c r="B91" s="49">
        <v>85305</v>
      </c>
      <c r="C91" s="50" t="s">
        <v>41</v>
      </c>
      <c r="D91" s="89"/>
      <c r="E91" s="92"/>
      <c r="F91" s="91">
        <f>F92</f>
        <v>93000</v>
      </c>
    </row>
    <row r="92" spans="1:6" ht="25.5" customHeight="1">
      <c r="A92" s="54"/>
      <c r="B92" s="70"/>
      <c r="C92" s="52" t="s">
        <v>44</v>
      </c>
      <c r="D92" s="82" t="s">
        <v>118</v>
      </c>
      <c r="E92" s="41">
        <v>2005</v>
      </c>
      <c r="F92" s="71">
        <v>93000</v>
      </c>
    </row>
    <row r="93" spans="1:6" ht="19.5" customHeight="1">
      <c r="A93" s="54"/>
      <c r="B93" s="49">
        <v>85333</v>
      </c>
      <c r="C93" s="50" t="s">
        <v>84</v>
      </c>
      <c r="D93" s="89"/>
      <c r="E93" s="90"/>
      <c r="F93" s="91">
        <f>F94</f>
        <v>30000</v>
      </c>
    </row>
    <row r="94" spans="1:6" ht="19.5" customHeight="1">
      <c r="A94" s="54"/>
      <c r="B94" s="54"/>
      <c r="C94" s="55" t="s">
        <v>63</v>
      </c>
      <c r="D94" s="151" t="s">
        <v>85</v>
      </c>
      <c r="E94" s="57">
        <v>2005</v>
      </c>
      <c r="F94" s="58">
        <v>30000</v>
      </c>
    </row>
    <row r="95" spans="1:6" ht="19.5" customHeight="1">
      <c r="A95" s="59">
        <v>854</v>
      </c>
      <c r="B95" s="59"/>
      <c r="C95" s="60" t="s">
        <v>82</v>
      </c>
      <c r="D95" s="94"/>
      <c r="E95" s="62"/>
      <c r="F95" s="63">
        <f>F96</f>
        <v>100000</v>
      </c>
    </row>
    <row r="96" spans="1:6" ht="19.5" customHeight="1">
      <c r="A96" s="64"/>
      <c r="B96" s="49">
        <v>85410</v>
      </c>
      <c r="C96" s="50" t="s">
        <v>83</v>
      </c>
      <c r="D96" s="89"/>
      <c r="E96" s="90"/>
      <c r="F96" s="91">
        <f>F97</f>
        <v>100000</v>
      </c>
    </row>
    <row r="97" spans="1:6" ht="24.75" customHeight="1">
      <c r="A97" s="70"/>
      <c r="B97" s="70"/>
      <c r="C97" s="52" t="s">
        <v>73</v>
      </c>
      <c r="D97" s="82" t="s">
        <v>106</v>
      </c>
      <c r="E97" s="41">
        <v>2005</v>
      </c>
      <c r="F97" s="71">
        <v>100000</v>
      </c>
    </row>
    <row r="98" spans="1:6" ht="19.5" customHeight="1">
      <c r="A98" s="43">
        <v>900</v>
      </c>
      <c r="B98" s="93"/>
      <c r="C98" s="44" t="s">
        <v>45</v>
      </c>
      <c r="D98" s="94"/>
      <c r="E98" s="95"/>
      <c r="F98" s="96">
        <f>F104+F99+F102</f>
        <v>170000</v>
      </c>
    </row>
    <row r="99" spans="1:6" ht="19.5" customHeight="1">
      <c r="A99" s="48"/>
      <c r="B99" s="49">
        <v>90001</v>
      </c>
      <c r="C99" s="50" t="s">
        <v>67</v>
      </c>
      <c r="D99" s="89"/>
      <c r="E99" s="90"/>
      <c r="F99" s="91">
        <f>F100</f>
        <v>100000</v>
      </c>
    </row>
    <row r="100" spans="1:6" ht="26.25" customHeight="1">
      <c r="A100" s="48"/>
      <c r="B100" s="54"/>
      <c r="C100" s="55" t="s">
        <v>68</v>
      </c>
      <c r="D100" s="151" t="s">
        <v>123</v>
      </c>
      <c r="E100" s="57">
        <v>2005</v>
      </c>
      <c r="F100" s="58">
        <v>100000</v>
      </c>
    </row>
    <row r="101" spans="1:6" ht="27" customHeight="1">
      <c r="A101" s="192"/>
      <c r="B101" s="152"/>
      <c r="C101" s="201"/>
      <c r="D101" s="153"/>
      <c r="E101" s="202"/>
      <c r="F101" s="203"/>
    </row>
    <row r="102" spans="1:6" ht="19.5" customHeight="1">
      <c r="A102" s="48"/>
      <c r="B102" s="49">
        <v>90003</v>
      </c>
      <c r="C102" s="50" t="s">
        <v>69</v>
      </c>
      <c r="D102" s="180"/>
      <c r="E102" s="90"/>
      <c r="F102" s="91">
        <f>F103</f>
        <v>20000</v>
      </c>
    </row>
    <row r="103" spans="1:6" ht="19.5" customHeight="1">
      <c r="A103" s="48"/>
      <c r="B103" s="70"/>
      <c r="C103" s="52" t="s">
        <v>70</v>
      </c>
      <c r="D103" s="82" t="s">
        <v>101</v>
      </c>
      <c r="E103" s="41">
        <v>2005</v>
      </c>
      <c r="F103" s="71">
        <v>20000</v>
      </c>
    </row>
    <row r="104" spans="1:6" ht="19.5" customHeight="1">
      <c r="A104" s="54"/>
      <c r="B104" s="49">
        <v>90015</v>
      </c>
      <c r="C104" s="50" t="s">
        <v>46</v>
      </c>
      <c r="D104" s="180"/>
      <c r="E104" s="90"/>
      <c r="F104" s="91">
        <f>F105</f>
        <v>50000</v>
      </c>
    </row>
    <row r="105" spans="1:6" ht="25.5" customHeight="1">
      <c r="A105" s="70"/>
      <c r="B105" s="70"/>
      <c r="C105" s="52" t="s">
        <v>47</v>
      </c>
      <c r="D105" s="82" t="s">
        <v>95</v>
      </c>
      <c r="E105" s="41">
        <v>2005</v>
      </c>
      <c r="F105" s="71">
        <v>50000</v>
      </c>
    </row>
    <row r="106" spans="1:6" ht="19.5" customHeight="1">
      <c r="A106" s="72">
        <v>921</v>
      </c>
      <c r="B106" s="72"/>
      <c r="C106" s="60" t="s">
        <v>28</v>
      </c>
      <c r="D106" s="166"/>
      <c r="E106" s="167"/>
      <c r="F106" s="168">
        <f>F107+F112+F114</f>
        <v>820000</v>
      </c>
    </row>
    <row r="107" spans="1:6" ht="19.5" customHeight="1">
      <c r="A107" s="169"/>
      <c r="B107" s="31">
        <v>92109</v>
      </c>
      <c r="C107" s="50" t="s">
        <v>54</v>
      </c>
      <c r="D107" s="32"/>
      <c r="E107" s="34"/>
      <c r="F107" s="33">
        <f>F108+F109+F110+F111</f>
        <v>240000</v>
      </c>
    </row>
    <row r="108" spans="1:6" ht="19.5" customHeight="1">
      <c r="A108" s="169"/>
      <c r="B108" s="169"/>
      <c r="C108" s="170" t="s">
        <v>102</v>
      </c>
      <c r="D108" s="171" t="s">
        <v>43</v>
      </c>
      <c r="E108" s="172">
        <v>2005</v>
      </c>
      <c r="F108" s="173">
        <v>30000</v>
      </c>
    </row>
    <row r="109" spans="1:6" ht="26.25" customHeight="1">
      <c r="A109" s="169"/>
      <c r="B109" s="169"/>
      <c r="C109" s="110" t="s">
        <v>71</v>
      </c>
      <c r="D109" s="106" t="s">
        <v>97</v>
      </c>
      <c r="E109" s="174">
        <v>2005</v>
      </c>
      <c r="F109" s="107">
        <v>50000</v>
      </c>
    </row>
    <row r="110" spans="1:6" ht="24.75" customHeight="1">
      <c r="A110" s="169"/>
      <c r="B110" s="169"/>
      <c r="C110" s="110" t="s">
        <v>119</v>
      </c>
      <c r="D110" s="200" t="s">
        <v>114</v>
      </c>
      <c r="E110" s="174">
        <v>2005</v>
      </c>
      <c r="F110" s="107">
        <v>10000</v>
      </c>
    </row>
    <row r="111" spans="1:6" ht="26.25" customHeight="1">
      <c r="A111" s="169"/>
      <c r="B111" s="31"/>
      <c r="C111" s="52" t="s">
        <v>120</v>
      </c>
      <c r="D111" s="53" t="s">
        <v>122</v>
      </c>
      <c r="E111" s="175">
        <v>2005</v>
      </c>
      <c r="F111" s="42">
        <v>150000</v>
      </c>
    </row>
    <row r="112" spans="1:6" ht="19.5" customHeight="1">
      <c r="A112" s="169"/>
      <c r="B112" s="31">
        <v>92116</v>
      </c>
      <c r="C112" s="50" t="s">
        <v>55</v>
      </c>
      <c r="D112" s="40"/>
      <c r="E112" s="175"/>
      <c r="F112" s="33">
        <f>F113</f>
        <v>80000</v>
      </c>
    </row>
    <row r="113" spans="1:6" ht="27" customHeight="1">
      <c r="A113" s="169"/>
      <c r="B113" s="35"/>
      <c r="C113" s="52" t="s">
        <v>99</v>
      </c>
      <c r="D113" s="40" t="s">
        <v>43</v>
      </c>
      <c r="E113" s="175">
        <v>2005</v>
      </c>
      <c r="F113" s="42">
        <v>80000</v>
      </c>
    </row>
    <row r="114" spans="1:6" ht="19.5" customHeight="1">
      <c r="A114" s="30"/>
      <c r="B114" s="31">
        <v>92120</v>
      </c>
      <c r="C114" s="50" t="s">
        <v>29</v>
      </c>
      <c r="D114" s="32"/>
      <c r="E114" s="34"/>
      <c r="F114" s="33">
        <f>F115</f>
        <v>500000</v>
      </c>
    </row>
    <row r="115" spans="1:6" ht="19.5" customHeight="1">
      <c r="A115" s="30"/>
      <c r="B115" s="30"/>
      <c r="C115" s="196" t="s">
        <v>30</v>
      </c>
      <c r="D115" s="197"/>
      <c r="E115" s="198">
        <v>2005</v>
      </c>
      <c r="F115" s="199">
        <f>150000+350000</f>
        <v>500000</v>
      </c>
    </row>
    <row r="116" spans="1:6" s="9" customFormat="1" ht="19.5" customHeight="1" thickBot="1">
      <c r="A116" s="30"/>
      <c r="B116" s="30"/>
      <c r="C116" s="189" t="s">
        <v>60</v>
      </c>
      <c r="D116" s="190"/>
      <c r="E116" s="191"/>
      <c r="F116" s="191">
        <f>F118+F122</f>
        <v>143100</v>
      </c>
    </row>
    <row r="117" spans="1:6" s="9" customFormat="1" ht="19.5" customHeight="1">
      <c r="A117" s="30"/>
      <c r="B117" s="30"/>
      <c r="C117" s="187" t="s">
        <v>7</v>
      </c>
      <c r="D117" s="148"/>
      <c r="E117" s="149"/>
      <c r="F117" s="149"/>
    </row>
    <row r="118" spans="1:6" s="9" customFormat="1" ht="19.5" customHeight="1" thickBot="1">
      <c r="A118" s="30"/>
      <c r="B118" s="30"/>
      <c r="C118" s="146" t="s">
        <v>59</v>
      </c>
      <c r="D118" s="138"/>
      <c r="E118" s="147"/>
      <c r="F118" s="147">
        <f>F119</f>
        <v>50000</v>
      </c>
    </row>
    <row r="119" spans="1:6" s="9" customFormat="1" ht="19.5" customHeight="1" thickTop="1">
      <c r="A119" s="72">
        <v>852</v>
      </c>
      <c r="B119" s="72"/>
      <c r="C119" s="188" t="s">
        <v>56</v>
      </c>
      <c r="D119" s="45"/>
      <c r="E119" s="96"/>
      <c r="F119" s="96">
        <f>F120</f>
        <v>50000</v>
      </c>
    </row>
    <row r="120" spans="1:6" s="9" customFormat="1" ht="19.5" customHeight="1">
      <c r="A120" s="30"/>
      <c r="B120" s="76">
        <v>85203</v>
      </c>
      <c r="C120" s="181" t="s">
        <v>64</v>
      </c>
      <c r="D120" s="182"/>
      <c r="E120" s="69"/>
      <c r="F120" s="69">
        <f>F121</f>
        <v>50000</v>
      </c>
    </row>
    <row r="121" spans="1:6" s="9" customFormat="1" ht="24" customHeight="1">
      <c r="A121" s="30"/>
      <c r="B121" s="30"/>
      <c r="C121" s="115" t="s">
        <v>63</v>
      </c>
      <c r="D121" s="183" t="s">
        <v>121</v>
      </c>
      <c r="E121" s="184">
        <v>2005</v>
      </c>
      <c r="F121" s="58">
        <v>50000</v>
      </c>
    </row>
    <row r="122" spans="1:6" s="9" customFormat="1" ht="28.5" customHeight="1" thickBot="1">
      <c r="A122" s="35"/>
      <c r="B122" s="35"/>
      <c r="C122" s="85" t="s">
        <v>31</v>
      </c>
      <c r="D122" s="86"/>
      <c r="E122" s="87"/>
      <c r="F122" s="88">
        <f>F123</f>
        <v>93100</v>
      </c>
    </row>
    <row r="123" spans="1:6" ht="19.5" customHeight="1" thickTop="1">
      <c r="A123" s="72">
        <v>754</v>
      </c>
      <c r="B123" s="72"/>
      <c r="C123" s="72" t="s">
        <v>32</v>
      </c>
      <c r="D123" s="73"/>
      <c r="E123" s="74"/>
      <c r="F123" s="47">
        <f>F124</f>
        <v>93100</v>
      </c>
    </row>
    <row r="124" spans="1:6" ht="19.5" customHeight="1">
      <c r="A124" s="75"/>
      <c r="B124" s="76">
        <v>75411</v>
      </c>
      <c r="C124" s="31" t="s">
        <v>34</v>
      </c>
      <c r="D124" s="77"/>
      <c r="E124" s="76"/>
      <c r="F124" s="78">
        <f>F125</f>
        <v>93100</v>
      </c>
    </row>
    <row r="125" spans="1:6" ht="25.5" customHeight="1">
      <c r="A125" s="79"/>
      <c r="B125" s="80"/>
      <c r="C125" s="81" t="s">
        <v>33</v>
      </c>
      <c r="D125" s="82" t="s">
        <v>61</v>
      </c>
      <c r="E125" s="83">
        <v>2005</v>
      </c>
      <c r="F125" s="84">
        <f>40000+53100</f>
        <v>93100</v>
      </c>
    </row>
    <row r="126" ht="25.5" customHeight="1">
      <c r="C126" s="10"/>
    </row>
    <row r="127" spans="3:5" ht="25.5" customHeight="1">
      <c r="C127" s="206" t="s">
        <v>127</v>
      </c>
      <c r="D127" s="207"/>
      <c r="E127" s="208" t="s">
        <v>128</v>
      </c>
    </row>
    <row r="128" spans="3:5" ht="25.5" customHeight="1">
      <c r="C128" s="206" t="s">
        <v>129</v>
      </c>
      <c r="D128" s="207"/>
      <c r="E128" s="208" t="s">
        <v>130</v>
      </c>
    </row>
    <row r="129" spans="3:5" ht="12.75">
      <c r="C129" s="209"/>
      <c r="D129" s="207"/>
      <c r="E129" s="208" t="s">
        <v>131</v>
      </c>
    </row>
    <row r="130" spans="3:5" ht="12.75">
      <c r="C130" s="209"/>
      <c r="D130" s="207"/>
      <c r="E130" s="207"/>
    </row>
    <row r="131" ht="12.75"/>
    <row r="132" ht="25.5" customHeight="1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0.5" customHeight="1"/>
    <row r="144" ht="10.5" customHeight="1"/>
    <row r="145" ht="12.75"/>
    <row r="146" ht="12.75"/>
    <row r="147" ht="12.75"/>
    <row r="148" ht="12.75"/>
    <row r="149" ht="14.25" customHeight="1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printOptions horizontalCentered="1"/>
  <pageMargins left="0.5905511811023623" right="0.5905511811023623" top="0.37" bottom="0.51" header="0.5118110236220472" footer="0.5118110236220472"/>
  <pageSetup firstPageNumber="50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2004-11-09T19:58:09Z</cp:lastPrinted>
  <dcterms:created xsi:type="dcterms:W3CDTF">2002-11-06T06:41:01Z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