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5190" tabRatio="603" activeTab="0"/>
  </bookViews>
  <sheets>
    <sheet name="PowFOŚ" sheetId="1" r:id="rId1"/>
  </sheets>
  <definedNames>
    <definedName name="_xlnm.Print_Titles" localSheetId="0">'PowFOŚ'!$8:$8</definedName>
  </definedNames>
  <calcPr fullCalcOnLoad="1"/>
</workbook>
</file>

<file path=xl/sharedStrings.xml><?xml version="1.0" encoding="utf-8"?>
<sst xmlns="http://schemas.openxmlformats.org/spreadsheetml/2006/main" count="39" uniqueCount="32">
  <si>
    <t>Dział</t>
  </si>
  <si>
    <t>Wyszczególnienie</t>
  </si>
  <si>
    <t xml:space="preserve"> I   Przychody</t>
  </si>
  <si>
    <t>Suma bilansowa</t>
  </si>
  <si>
    <t>Stan środków obrotowych na początek roku</t>
  </si>
  <si>
    <t xml:space="preserve">II    Wydatki </t>
  </si>
  <si>
    <t xml:space="preserve">    Powiatowego Funduszu Ochrony Środowiska i Gospodarki Wodnej </t>
  </si>
  <si>
    <t>gospodarka surowcami organicznymi</t>
  </si>
  <si>
    <t>Fundusz Ochrony Środowiska i Gospodarki Wodnej</t>
  </si>
  <si>
    <t>Gospodarka komunalna i ochrona środowiska</t>
  </si>
  <si>
    <t>wprowadzenie programu selektywnej zbiórki odpadów</t>
  </si>
  <si>
    <t>Przelewy redystrybucyjne</t>
  </si>
  <si>
    <t>097</t>
  </si>
  <si>
    <t>Wpływy z różnych dochodów</t>
  </si>
  <si>
    <t>Zakup usług pozostałych</t>
  </si>
  <si>
    <t xml:space="preserve">                                Plan przychodów i wydatków</t>
  </si>
  <si>
    <t xml:space="preserve">                                           na 2003 rok</t>
  </si>
  <si>
    <t>Plan na 2003 rok</t>
  </si>
  <si>
    <t>w tym stan środków pieniężnych</t>
  </si>
  <si>
    <t>środki przekazane przez Marszałka Województwa z tytułu opłat 
za gospodarcze korzystanie ze środowiska</t>
  </si>
  <si>
    <t>likwidacja zagrożeń sanitarno-epidemicznych powierzchni ziemi 
i ekologiczne zagospodarowanie terenu</t>
  </si>
  <si>
    <t>budowa odcinka kanalizacji sanitarnej w ul. Pancerniaków</t>
  </si>
  <si>
    <t>Wydatki inwestycyjne funduszy celowych</t>
  </si>
  <si>
    <t>składowisko odpadów w Rokitnie</t>
  </si>
  <si>
    <t>Stan środków obrotowych na koniec roku</t>
  </si>
  <si>
    <t>Załącznik Nr 7</t>
  </si>
  <si>
    <t>Prezydenta Miasta Lublin</t>
  </si>
  <si>
    <t>§</t>
  </si>
  <si>
    <t>Rozdz.</t>
  </si>
  <si>
    <t xml:space="preserve">wpływy z tytułu nałożonych kar przekazywane przez Państwową 
Inspekcję Ochrony Środowiska </t>
  </si>
  <si>
    <t xml:space="preserve">do Zarządzenia Nr 81/2003 </t>
  </si>
  <si>
    <t>z dnia 19 lutego 2003 roku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</si>
</sst>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i/>
      <sz val="11"/>
      <name val="Arial CE"/>
      <family val="2"/>
    </font>
  </fonts>
  <fills count="3">
    <fill>
      <patternFill/>
    </fill>
    <fill>
      <patternFill patternType="gray125"/>
    </fill>
    <fill>
      <patternFill patternType="gray0625"/>
    </fill>
  </fills>
  <borders count="1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left" wrapText="1"/>
    </xf>
    <xf numFmtId="3" fontId="9" fillId="0" borderId="3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left" wrapText="1"/>
    </xf>
    <xf numFmtId="3" fontId="9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/>
    </xf>
    <xf numFmtId="0" fontId="7" fillId="0" borderId="5" xfId="0" applyFont="1" applyFill="1" applyBorder="1" applyAlignment="1">
      <alignment/>
    </xf>
    <xf numFmtId="0" fontId="5" fillId="1" borderId="5" xfId="0" applyFont="1" applyFill="1" applyBorder="1" applyAlignment="1">
      <alignment/>
    </xf>
    <xf numFmtId="3" fontId="5" fillId="1" borderId="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4" fillId="2" borderId="5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5" xfId="0" applyFont="1" applyFill="1" applyBorder="1" applyAlignment="1">
      <alignment wrapText="1"/>
    </xf>
    <xf numFmtId="3" fontId="4" fillId="2" borderId="6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wrapText="1"/>
    </xf>
    <xf numFmtId="3" fontId="4" fillId="0" borderId="6" xfId="0" applyNumberFormat="1" applyFont="1" applyBorder="1" applyAlignment="1">
      <alignment/>
    </xf>
    <xf numFmtId="0" fontId="6" fillId="0" borderId="7" xfId="0" applyFont="1" applyBorder="1" applyAlignment="1">
      <alignment horizontal="left" wrapText="1"/>
    </xf>
    <xf numFmtId="3" fontId="6" fillId="0" borderId="8" xfId="0" applyNumberFormat="1" applyFont="1" applyBorder="1" applyAlignment="1">
      <alignment/>
    </xf>
    <xf numFmtId="0" fontId="9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9" xfId="0" applyFont="1" applyBorder="1" applyAlignment="1">
      <alignment horizontal="left" wrapText="1"/>
    </xf>
    <xf numFmtId="3" fontId="9" fillId="0" borderId="9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right"/>
    </xf>
    <xf numFmtId="3" fontId="9" fillId="0" borderId="5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6" fillId="0" borderId="5" xfId="0" applyFont="1" applyBorder="1" applyAlignment="1">
      <alignment/>
    </xf>
    <xf numFmtId="0" fontId="4" fillId="1" borderId="5" xfId="0" applyFont="1" applyFill="1" applyBorder="1" applyAlignment="1">
      <alignment/>
    </xf>
    <xf numFmtId="3" fontId="4" fillId="1" borderId="6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11" xfId="0" applyNumberFormat="1" applyFont="1" applyBorder="1" applyAlignment="1">
      <alignment/>
    </xf>
    <xf numFmtId="0" fontId="9" fillId="0" borderId="5" xfId="0" applyFont="1" applyBorder="1" applyAlignment="1" quotePrefix="1">
      <alignment horizontal="right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 horizontal="left" wrapText="1"/>
    </xf>
    <xf numFmtId="3" fontId="9" fillId="0" borderId="5" xfId="0" applyNumberFormat="1" applyFont="1" applyBorder="1" applyAlignment="1">
      <alignment horizontal="right" wrapText="1"/>
    </xf>
    <xf numFmtId="0" fontId="6" fillId="0" borderId="4" xfId="0" applyFont="1" applyBorder="1" applyAlignment="1">
      <alignment/>
    </xf>
    <xf numFmtId="0" fontId="6" fillId="0" borderId="12" xfId="0" applyFont="1" applyBorder="1" applyAlignment="1">
      <alignment/>
    </xf>
    <xf numFmtId="0" fontId="9" fillId="0" borderId="5" xfId="0" applyFont="1" applyBorder="1" applyAlignment="1">
      <alignment wrapText="1"/>
    </xf>
    <xf numFmtId="0" fontId="6" fillId="0" borderId="5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3" xfId="0" applyFont="1" applyBorder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/>
    </xf>
    <xf numFmtId="0" fontId="9" fillId="0" borderId="4" xfId="0" applyFont="1" applyBorder="1" applyAlignment="1" quotePrefix="1">
      <alignment horizontal="right"/>
    </xf>
    <xf numFmtId="3" fontId="6" fillId="0" borderId="11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75" zoomScaleNormal="75" workbookViewId="0" topLeftCell="A22">
      <selection activeCell="D43" sqref="D43"/>
    </sheetView>
  </sheetViews>
  <sheetFormatPr defaultColWidth="9.00390625" defaultRowHeight="12.75"/>
  <cols>
    <col min="1" max="3" width="10.75390625" style="0" customWidth="1"/>
    <col min="4" max="4" width="74.625" style="0" customWidth="1"/>
    <col min="5" max="5" width="26.625" style="0" customWidth="1"/>
  </cols>
  <sheetData>
    <row r="1" ht="12.75">
      <c r="E1" s="3" t="s">
        <v>25</v>
      </c>
    </row>
    <row r="2" spans="1:5" ht="15.75">
      <c r="A2" s="4" t="s">
        <v>15</v>
      </c>
      <c r="E2" s="3" t="s">
        <v>30</v>
      </c>
    </row>
    <row r="3" spans="1:5" ht="15.75">
      <c r="A3" s="5" t="s">
        <v>6</v>
      </c>
      <c r="D3" s="6"/>
      <c r="E3" s="3" t="s">
        <v>26</v>
      </c>
    </row>
    <row r="4" spans="1:5" ht="13.5" customHeight="1">
      <c r="A4" s="5" t="s">
        <v>16</v>
      </c>
      <c r="E4" s="3" t="s">
        <v>31</v>
      </c>
    </row>
    <row r="5" spans="1:5" ht="13.5" customHeight="1">
      <c r="A5" s="5"/>
      <c r="E5" s="2"/>
    </row>
    <row r="6" spans="1:5" ht="14.25" customHeight="1" thickBot="1">
      <c r="A6" s="1"/>
      <c r="B6" s="57"/>
      <c r="C6" s="57"/>
      <c r="D6" s="1"/>
      <c r="E6" s="2"/>
    </row>
    <row r="7" spans="1:5" ht="46.5" customHeight="1" thickBot="1" thickTop="1">
      <c r="A7" s="58" t="s">
        <v>0</v>
      </c>
      <c r="B7" s="59" t="s">
        <v>28</v>
      </c>
      <c r="C7" s="59" t="s">
        <v>27</v>
      </c>
      <c r="D7" s="58" t="s">
        <v>1</v>
      </c>
      <c r="E7" s="58" t="s">
        <v>17</v>
      </c>
    </row>
    <row r="8" spans="1:5" ht="14.25" thickBot="1" thickTop="1">
      <c r="A8" s="7">
        <v>1</v>
      </c>
      <c r="B8" s="7">
        <v>2</v>
      </c>
      <c r="C8" s="7">
        <v>3</v>
      </c>
      <c r="D8" s="7">
        <v>4</v>
      </c>
      <c r="E8" s="8">
        <v>5</v>
      </c>
    </row>
    <row r="9" spans="1:5" s="2" customFormat="1" ht="24.75" customHeight="1" thickTop="1">
      <c r="A9" s="9"/>
      <c r="B9" s="9"/>
      <c r="C9" s="9"/>
      <c r="D9" s="10" t="s">
        <v>4</v>
      </c>
      <c r="E9" s="11">
        <v>381841</v>
      </c>
    </row>
    <row r="10" spans="1:5" s="2" customFormat="1" ht="15" customHeight="1" hidden="1">
      <c r="A10" s="12"/>
      <c r="B10" s="12"/>
      <c r="C10" s="12"/>
      <c r="D10" s="13" t="s">
        <v>18</v>
      </c>
      <c r="E10" s="14" t="e">
        <f>#REF!</f>
        <v>#REF!</v>
      </c>
    </row>
    <row r="11" spans="1:5" s="19" customFormat="1" ht="24" customHeight="1">
      <c r="A11" s="15"/>
      <c r="B11" s="16"/>
      <c r="C11" s="16"/>
      <c r="D11" s="17" t="s">
        <v>2</v>
      </c>
      <c r="E11" s="18">
        <f>E12</f>
        <v>901000</v>
      </c>
    </row>
    <row r="12" spans="1:5" s="24" customFormat="1" ht="24.75" customHeight="1">
      <c r="A12" s="20">
        <v>900</v>
      </c>
      <c r="B12" s="21"/>
      <c r="C12" s="21"/>
      <c r="D12" s="22" t="s">
        <v>9</v>
      </c>
      <c r="E12" s="23">
        <f>SUM(E13)</f>
        <v>901000</v>
      </c>
    </row>
    <row r="13" spans="1:5" s="2" customFormat="1" ht="21" customHeight="1">
      <c r="A13" s="25"/>
      <c r="B13" s="26">
        <v>90011</v>
      </c>
      <c r="C13" s="26"/>
      <c r="D13" s="27" t="s">
        <v>8</v>
      </c>
      <c r="E13" s="28">
        <f>E14+E16</f>
        <v>901000</v>
      </c>
    </row>
    <row r="14" spans="1:5" s="2" customFormat="1" ht="30" customHeight="1">
      <c r="A14" s="25"/>
      <c r="B14" s="25"/>
      <c r="C14" s="25"/>
      <c r="D14" s="29" t="s">
        <v>19</v>
      </c>
      <c r="E14" s="30">
        <f>E15</f>
        <v>900000</v>
      </c>
    </row>
    <row r="15" spans="1:5" s="35" customFormat="1" ht="19.5" customHeight="1">
      <c r="A15" s="31"/>
      <c r="B15" s="31"/>
      <c r="C15" s="32">
        <v>296</v>
      </c>
      <c r="D15" s="33" t="s">
        <v>11</v>
      </c>
      <c r="E15" s="34">
        <v>900000</v>
      </c>
    </row>
    <row r="16" spans="1:5" s="2" customFormat="1" ht="30.75" customHeight="1">
      <c r="A16" s="25"/>
      <c r="B16" s="25"/>
      <c r="C16" s="25"/>
      <c r="D16" s="36" t="s">
        <v>29</v>
      </c>
      <c r="E16" s="30">
        <f>E17</f>
        <v>1000</v>
      </c>
    </row>
    <row r="17" spans="1:5" s="35" customFormat="1" ht="19.5" customHeight="1">
      <c r="A17" s="31"/>
      <c r="B17" s="60"/>
      <c r="C17" s="37" t="s">
        <v>12</v>
      </c>
      <c r="D17" s="13" t="s">
        <v>13</v>
      </c>
      <c r="E17" s="38">
        <v>1000</v>
      </c>
    </row>
    <row r="18" spans="1:5" s="2" customFormat="1" ht="19.5" customHeight="1">
      <c r="A18" s="39"/>
      <c r="B18" s="25"/>
      <c r="C18" s="25"/>
      <c r="D18" s="26" t="s">
        <v>3</v>
      </c>
      <c r="E18" s="40">
        <f>E9+E11</f>
        <v>1282841</v>
      </c>
    </row>
    <row r="19" spans="1:5" s="44" customFormat="1" ht="21" customHeight="1">
      <c r="A19" s="41"/>
      <c r="B19" s="41"/>
      <c r="C19" s="41"/>
      <c r="D19" s="42" t="s">
        <v>5</v>
      </c>
      <c r="E19" s="43">
        <f>SUM(E20)</f>
        <v>1250000</v>
      </c>
    </row>
    <row r="20" spans="1:5" s="2" customFormat="1" ht="21" customHeight="1">
      <c r="A20" s="21">
        <v>900</v>
      </c>
      <c r="B20" s="21"/>
      <c r="C20" s="21"/>
      <c r="D20" s="22" t="s">
        <v>9</v>
      </c>
      <c r="E20" s="23">
        <f>SUM(E21)</f>
        <v>1250000</v>
      </c>
    </row>
    <row r="21" spans="1:5" s="2" customFormat="1" ht="21" customHeight="1">
      <c r="A21" s="25"/>
      <c r="B21" s="26">
        <v>90011</v>
      </c>
      <c r="C21" s="26"/>
      <c r="D21" s="27" t="s">
        <v>8</v>
      </c>
      <c r="E21" s="28">
        <f>E22+E24+E26+E28+E30</f>
        <v>1250000</v>
      </c>
    </row>
    <row r="22" spans="1:5" s="2" customFormat="1" ht="18.75" customHeight="1">
      <c r="A22" s="25"/>
      <c r="B22" s="25"/>
      <c r="C22" s="25"/>
      <c r="D22" s="29" t="s">
        <v>7</v>
      </c>
      <c r="E22" s="45">
        <f>E23</f>
        <v>486000</v>
      </c>
    </row>
    <row r="23" spans="1:5" s="35" customFormat="1" ht="18.75" customHeight="1">
      <c r="A23" s="31"/>
      <c r="B23" s="61"/>
      <c r="C23" s="46">
        <v>4300</v>
      </c>
      <c r="D23" s="33" t="s">
        <v>14</v>
      </c>
      <c r="E23" s="34">
        <v>486000</v>
      </c>
    </row>
    <row r="24" spans="1:5" s="2" customFormat="1" ht="29.25" customHeight="1">
      <c r="A24" s="25"/>
      <c r="B24" s="47"/>
      <c r="C24" s="47"/>
      <c r="D24" s="48" t="s">
        <v>20</v>
      </c>
      <c r="E24" s="45">
        <f>E25</f>
        <v>50000</v>
      </c>
    </row>
    <row r="25" spans="1:5" s="35" customFormat="1" ht="18.75" customHeight="1">
      <c r="A25" s="31"/>
      <c r="B25" s="61"/>
      <c r="C25" s="46">
        <v>4300</v>
      </c>
      <c r="D25" s="33" t="s">
        <v>14</v>
      </c>
      <c r="E25" s="34">
        <v>50000</v>
      </c>
    </row>
    <row r="26" spans="1:5" s="2" customFormat="1" ht="19.5" customHeight="1">
      <c r="A26" s="25"/>
      <c r="B26" s="47"/>
      <c r="C26" s="47"/>
      <c r="D26" s="48" t="s">
        <v>10</v>
      </c>
      <c r="E26" s="45">
        <f>E27</f>
        <v>114000</v>
      </c>
    </row>
    <row r="27" spans="1:5" s="35" customFormat="1" ht="18.75" customHeight="1">
      <c r="A27" s="31"/>
      <c r="B27" s="61"/>
      <c r="C27" s="46">
        <v>4300</v>
      </c>
      <c r="D27" s="33" t="s">
        <v>14</v>
      </c>
      <c r="E27" s="34">
        <v>114000</v>
      </c>
    </row>
    <row r="28" spans="1:5" s="2" customFormat="1" ht="19.5" customHeight="1">
      <c r="A28" s="25"/>
      <c r="B28" s="47"/>
      <c r="C28" s="47"/>
      <c r="D28" s="48" t="s">
        <v>21</v>
      </c>
      <c r="E28" s="45">
        <f>E29</f>
        <v>250000</v>
      </c>
    </row>
    <row r="29" spans="1:5" s="35" customFormat="1" ht="19.5" customHeight="1">
      <c r="A29" s="32"/>
      <c r="B29" s="32"/>
      <c r="C29" s="32">
        <v>6110</v>
      </c>
      <c r="D29" s="13" t="s">
        <v>22</v>
      </c>
      <c r="E29" s="38">
        <v>250000</v>
      </c>
    </row>
    <row r="30" spans="1:5" s="35" customFormat="1" ht="19.5" customHeight="1">
      <c r="A30" s="31"/>
      <c r="B30" s="47"/>
      <c r="C30" s="47"/>
      <c r="D30" s="48" t="s">
        <v>23</v>
      </c>
      <c r="E30" s="62">
        <f>E31</f>
        <v>350000</v>
      </c>
    </row>
    <row r="31" spans="1:5" s="35" customFormat="1" ht="19.5" customHeight="1">
      <c r="A31" s="31"/>
      <c r="B31" s="31"/>
      <c r="C31" s="32">
        <v>6110</v>
      </c>
      <c r="D31" s="13" t="s">
        <v>22</v>
      </c>
      <c r="E31" s="49">
        <v>350000</v>
      </c>
    </row>
    <row r="32" spans="1:5" s="44" customFormat="1" ht="19.5" customHeight="1">
      <c r="A32" s="50"/>
      <c r="B32" s="51"/>
      <c r="C32" s="51"/>
      <c r="D32" s="52" t="s">
        <v>24</v>
      </c>
      <c r="E32" s="49">
        <f>E18-E19</f>
        <v>32841</v>
      </c>
    </row>
    <row r="33" spans="1:5" s="44" customFormat="1" ht="15" customHeight="1" hidden="1">
      <c r="A33" s="50"/>
      <c r="B33" s="51"/>
      <c r="C33" s="51"/>
      <c r="D33" s="52" t="s">
        <v>18</v>
      </c>
      <c r="E33" s="49" t="e">
        <f>E10+E13-E21</f>
        <v>#REF!</v>
      </c>
    </row>
    <row r="34" spans="1:5" s="2" customFormat="1" ht="19.5" customHeight="1">
      <c r="A34" s="53"/>
      <c r="B34" s="54"/>
      <c r="C34" s="54"/>
      <c r="D34" s="55" t="s">
        <v>3</v>
      </c>
      <c r="E34" s="40">
        <f>SUM(E19+E32)</f>
        <v>1282841</v>
      </c>
    </row>
    <row r="35" s="2" customFormat="1" ht="19.5" customHeight="1"/>
    <row r="36" s="2" customFormat="1" ht="19.5" customHeight="1">
      <c r="E36" s="56"/>
    </row>
  </sheetData>
  <printOptions horizontalCentered="1"/>
  <pageMargins left="0.5905511811023623" right="0.5905511811023623" top="0.6692913385826772" bottom="0.5905511811023623" header="0.5118110236220472" footer="0.3937007874015748"/>
  <pageSetup firstPageNumber="215" useFirstPageNumber="1" horizontalDpi="300" verticalDpi="300" orientation="landscape" paperSize="9" scale="8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Urząd Miejski w Lublinie Urzą</cp:lastModifiedBy>
  <cp:lastPrinted>2003-02-19T11:40:30Z</cp:lastPrinted>
  <dcterms:created xsi:type="dcterms:W3CDTF">1998-12-12T11:41:09Z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