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zal 8" sheetId="1" r:id="rId1"/>
  </sheets>
  <definedNames>
    <definedName name="_xlnm.Print_Titles" localSheetId="0">'zal 8'!$7:$7</definedName>
  </definedNames>
  <calcPr fullCalcOnLoad="1"/>
</workbook>
</file>

<file path=xl/sharedStrings.xml><?xml version="1.0" encoding="utf-8"?>
<sst xmlns="http://schemas.openxmlformats.org/spreadsheetml/2006/main" count="142" uniqueCount="127">
  <si>
    <t>Dział</t>
  </si>
  <si>
    <t>Rozdz.</t>
  </si>
  <si>
    <t>Pozostała działalność</t>
  </si>
  <si>
    <t>Nazwa działu, rozdziału, zadania</t>
  </si>
  <si>
    <t>Przeznaczenie dotacji (cel publiczny)</t>
  </si>
  <si>
    <t>Kultura i ochrona dziedzictwa narodowego</t>
  </si>
  <si>
    <t>Pozostałe zadania w zakresie kultury</t>
  </si>
  <si>
    <t>organizacja różnorodnych form upowszechniania kultury</t>
  </si>
  <si>
    <t>inicjatywy kulturalne domów i klubów kultury</t>
  </si>
  <si>
    <t>Ochrona zdrowia</t>
  </si>
  <si>
    <t>Przeciwdziałanie alkoholizmowi</t>
  </si>
  <si>
    <t>Zwalczanie narkomanii</t>
  </si>
  <si>
    <t>Kultura fizyczna i sport</t>
  </si>
  <si>
    <t>Obiekty sportowe</t>
  </si>
  <si>
    <t>utrzymanie komunalnych obiektów sportowych</t>
  </si>
  <si>
    <t>Zadania w zakresie kultury fizycznej i sportu</t>
  </si>
  <si>
    <t>upowszechnianie kultury fizycznej</t>
  </si>
  <si>
    <t>Turystyka</t>
  </si>
  <si>
    <t>Zadania w zakresie upowszechniania turystyki</t>
  </si>
  <si>
    <t>Edukacyjna opieka wychowawcza</t>
  </si>
  <si>
    <t>upowszechnianie turystyki wśród dzieci i młodzieży</t>
  </si>
  <si>
    <t>pomoc osobom uzależnionym od narkotyków</t>
  </si>
  <si>
    <t>upowszechnianie kultury wśród mieszkańców miasta</t>
  </si>
  <si>
    <t>zapewnienie bazy sportowej dla mieszkańców miasta</t>
  </si>
  <si>
    <t xml:space="preserve">                                                         w złotych</t>
  </si>
  <si>
    <t xml:space="preserve">                                            do uchwały  Nr </t>
  </si>
  <si>
    <t xml:space="preserve">                                            z dnia</t>
  </si>
  <si>
    <t>propagowanie kultury fizycznej wśród młodzieży</t>
  </si>
  <si>
    <t xml:space="preserve">                                            Załącznik Nr 8</t>
  </si>
  <si>
    <t>upowszechnianie turystyki i krajoznawstwa</t>
  </si>
  <si>
    <t>koordynacja działań w zakresie zapobiegania narkomanii</t>
  </si>
  <si>
    <t>realizacja strategii na rzecz osób niepełnosprawnych, w tym:</t>
  </si>
  <si>
    <t>zapobieganie i łagodzenie skutków powodujących niepełnosprawność</t>
  </si>
  <si>
    <t xml:space="preserve">organizacja szkoleń i kursów przygotowujących do profesjonalnej pracy z osobami niepełnosprawnymi </t>
  </si>
  <si>
    <t>integracja osób niepełnosprawnych ze społecznością Lublina</t>
  </si>
  <si>
    <t>realizacja programów promujących osiągnięcia osób niepełnosprawnych w różnych sferach życia społecznego</t>
  </si>
  <si>
    <t>organizacja obozów szkoleniowych dla dzieci i młodzieży
w okresie ferii zimowych i wakacji letnich</t>
  </si>
  <si>
    <t>promocja osiągnięć osób niepełnosprawnych</t>
  </si>
  <si>
    <t>prowadzenie zajęć, programów oraz obozów terapeutycznych
i rehabilitacyjnych dla osób uzależnionych od alkoholu</t>
  </si>
  <si>
    <t>profilaktyka uzależnień od środków odurzających</t>
  </si>
  <si>
    <t>edukacja w zakresie zagrożeń wynikających z uzależnień 
od narkotyków</t>
  </si>
  <si>
    <t>zwiększenie dostępności pomocy terapeutycznej
i rehabilitacyjnej dla osób uzależnionych od alkoholu</t>
  </si>
  <si>
    <t>prowadzenie profilaktycznej działalności informacyjnej
i edukacyjnej, w szczególności dla dzieci i młodzieży</t>
  </si>
  <si>
    <t>dofinansowanie bieżącej działalności placówek realizujących
zadania Programu</t>
  </si>
  <si>
    <t>organizacja imprez sportowo-rekreacyjnych dla dzieci
i młodzieży w okresie ferii zimowych i wakacji letnich</t>
  </si>
  <si>
    <t>organizacja akcji "zima i lato w mieście"</t>
  </si>
  <si>
    <t>zadania realizowane w ramach Gminnego Programu Przeciwdziałania Narkomanii, w tym:</t>
  </si>
  <si>
    <t>realizacja działań o charakterze edukacyinym 
i informacyjnym, w szczególności dla dzieci i młodzieży</t>
  </si>
  <si>
    <t>edukacja dzieci i młodzieży niepełnosprawnej</t>
  </si>
  <si>
    <t>świadczenie kompleksowego poradnictwa dla osób niepełnosprawnych i ich rodzin, w tym specjalistycznego poradnictwa z zakresu likwidacji barier architektonicznych, transportowych oraz w komunikowaniu się</t>
  </si>
  <si>
    <t>aktywizacja społeczno - zawodowa osób niepełnosprawnych</t>
  </si>
  <si>
    <t xml:space="preserve">działania w zakresie profilaktyki </t>
  </si>
  <si>
    <t>udzielanie rodzinom, w których występują problemy
alkoholowe pomocy psychospołecznej i prawnej,
a w szczególności ochrony przed przemocą w rodzinie</t>
  </si>
  <si>
    <t>pomoc dla członków rodzin z problemem alkoholowym 
oraz problemem przemocy domowej</t>
  </si>
  <si>
    <t>wspomaganie działalności instytucji, stowarzyszeń 
i osób fizycznych, służącej rozwiązywaniu problemów
alkoholowych</t>
  </si>
  <si>
    <t>rehabilitacja osób niepełnosprawnych zwiększająca 
ich samodzielność fizyczną i psychiczną</t>
  </si>
  <si>
    <t>prowadzenie innowacyjnych zajęć edukacyjnych dla dzieci 
i młodzieży niepełnosprawnej</t>
  </si>
  <si>
    <t xml:space="preserve">działania z zakresu leczenia i rehabilitacji osób uzależnionych 
od narkotyków </t>
  </si>
  <si>
    <t xml:space="preserve">wyrównywanie szans osób niepełnosprawnych w życiu społecznym, pracy zawodowej, kulturze i rekreacji poprzez tworzenie warunków do rozwoju rehabilitacji fizycznej, psychicznej, zawodowej 
i społecznej </t>
  </si>
  <si>
    <t>organizacja czasu wolnego dla dzieci i młodzieży w okresie 
ferii zimowych i wakacji letnich</t>
  </si>
  <si>
    <t xml:space="preserve">                                            Rady Miasta Lublin</t>
  </si>
  <si>
    <t>wspomaganie działalności instytucji, stowarzyszeń i osób fizycznych, służącej rozwiązywaniu problemów z zakresu narkomanii</t>
  </si>
  <si>
    <t>realizacja programów zwiększających świadomość mieszkańców 
Lublina o przyczynach i skutkach powstawania 
niepełnosprawności oraz sposobach jej zapobiegania</t>
  </si>
  <si>
    <t>wspieranie aktywności społeczno - zawodowej osób niepełnosprawnych, w szczególności: prowadzenie specjalistycznych kursów i szkoleń przygotowujących osoby niepełnosprawne do podjęcia pracy oraz prowadzenie kawiarenki internetowej dla osób niepełnosprawnych</t>
  </si>
  <si>
    <t>wydawnictwa kulturalne</t>
  </si>
  <si>
    <t>Dotacja z budżetu 
na 2004 rok</t>
  </si>
  <si>
    <t>Oświata i wychowanie</t>
  </si>
  <si>
    <t>Szkoły podstawowe</t>
  </si>
  <si>
    <t>dotacje dla niepublicznych szkół podstawowych</t>
  </si>
  <si>
    <t>utrzymanie uczniów w niepublicznych szkołach podstawowych prowadzonych przez osoby prawne i fizyczne</t>
  </si>
  <si>
    <t>Przedszkola</t>
  </si>
  <si>
    <t>dotacje dla przedszkoli publicznych i niepublicznych</t>
  </si>
  <si>
    <t>utrzymanie dzieci w publicznych i niepublicznych przedszkolach prowadzonych przez osoby prawne i fizyczne</t>
  </si>
  <si>
    <t>Gimnazja</t>
  </si>
  <si>
    <t xml:space="preserve">dotacje dla gimnazjów publicznych i niepublicznych </t>
  </si>
  <si>
    <t>utrzymanie uczniów w publicznych i niepublicznych gimnazjach prowadzonych przez osoby prawne i fizyczne</t>
  </si>
  <si>
    <t>Licea ogólnokształcące</t>
  </si>
  <si>
    <t xml:space="preserve">dotacje dla publicznych i niepublicznych liceów </t>
  </si>
  <si>
    <t>Licea profilowane</t>
  </si>
  <si>
    <t>dotacje dla publicznych liceów profilowanych</t>
  </si>
  <si>
    <t>utrzymanie uczniów w publicznych liceach profilowanych prowadzonych przez osoby prawne i fizyczne</t>
  </si>
  <si>
    <t>Szkoły zawodowe</t>
  </si>
  <si>
    <t xml:space="preserve">dotacje dla publicznych i niepublicznych szkół zawodowych </t>
  </si>
  <si>
    <t>utrzymanie uczniów w publicznych i niepublicznych szkołach zawodowych prowadzonych przez osoby prawne i fizyczne</t>
  </si>
  <si>
    <t>dotacje na sfinansowanie zakładowego funduszu świadczeń socjalnych dla nauczycieli emerytów i rencistów</t>
  </si>
  <si>
    <t>świadczenia socjalne dla nauczycieli emerytów i rencistów</t>
  </si>
  <si>
    <t>Pomoc społeczna</t>
  </si>
  <si>
    <t>Placówki opiekuńczo - wychowawcze</t>
  </si>
  <si>
    <t>dotacje dla niepublicznych placówek opiekuńczo-wychowawczych</t>
  </si>
  <si>
    <t>utrzymanie wychowanków w niepublicznych placówkach opiekuńczo
-wychowawczych prowadzonych przez osoby prawne i fizyczne</t>
  </si>
  <si>
    <t>Domy pomocy społecznej</t>
  </si>
  <si>
    <t>otoczenie opieką osób starszych</t>
  </si>
  <si>
    <t>Ośrodki wsparcia</t>
  </si>
  <si>
    <t>pomoc rodzinom z dzieckiem niepełnosprawnym</t>
  </si>
  <si>
    <t>pomoc osobom bezdomnym, matkom samotnie wychowującym dzieci, kobietom zagrożonym przemocą domową</t>
  </si>
  <si>
    <t>pomoc dzieciom i osobom dorosłym niepełnosprawnym fizycznie, umysłowo, chorym psychicznie i z chorobą Alzheimera</t>
  </si>
  <si>
    <t>Specjalne ośrodki szkolno-wychowawcze</t>
  </si>
  <si>
    <t>utrzymanie wychowanków w niepublicznych ośrodkach
szkolno - wychowawczych prowadzonych przez osoby prawne
i fizyczne</t>
  </si>
  <si>
    <t>Internaty i bursy szkolne</t>
  </si>
  <si>
    <t xml:space="preserve">dotacje dla niepublicznych burs i internatów </t>
  </si>
  <si>
    <t xml:space="preserve">utrzymanie uczniów w niepublicznych bursach
i internatach prowadzonych przez osoby prawne i fizyczne </t>
  </si>
  <si>
    <t>Zadania ustawowo zlecone gminie</t>
  </si>
  <si>
    <t>Zadania z zakresu administracji rządowej wykonywane przez powiat</t>
  </si>
  <si>
    <t>prowadzenie Środowiskowego Domu Samopomocy przy 
ul. Abramowickiej "Misericordia"</t>
  </si>
  <si>
    <t>pomoc osobom z zaburzeniami psychicznymi</t>
  </si>
  <si>
    <r>
      <t>z tego:</t>
    </r>
    <r>
      <rPr>
        <b/>
        <sz val="11"/>
        <rFont val="Arial CE"/>
        <family val="2"/>
      </rPr>
      <t xml:space="preserve">
Zadania własne</t>
    </r>
  </si>
  <si>
    <t>Ogółem</t>
  </si>
  <si>
    <t>finansów publicznych i niedziałające w celu osiągnięcia zysku</t>
  </si>
  <si>
    <t>dotacja na prowadzenie Ośrodka Wsparcia dla Rodzin 
z Dzieckiem Niepełnosprawnym</t>
  </si>
  <si>
    <t xml:space="preserve">pomoc dzieciom i osobom dorosłym niepełnosprawnym fizycznie, intelektualnie i chorym psychicznie </t>
  </si>
  <si>
    <t>pomoc osobom ubogim i w sytuacji kryzysowej</t>
  </si>
  <si>
    <t>prowadzenie Środowiskowego Domu Samopomocy
"Roztocze" przy ul. Wallenroda oraz Ośrodka Wsparcia
przy ul. Bronowickiej</t>
  </si>
  <si>
    <t>pomoc osobom ubogim, w sytuacji kryzysowej</t>
  </si>
  <si>
    <t>dotacje dla niepublicznych ośrodków szkolno - wychowawczych</t>
  </si>
  <si>
    <t xml:space="preserve">Wykaz zadań miasta realizowanych przez podmioty niezaliczone do sektora </t>
  </si>
  <si>
    <t>działania zmierzające do ograniczenia dostępności alkoholu</t>
  </si>
  <si>
    <t>utrzymanie uczniów w publicznych i niepublicznych liceach ogólnokształcących prowadzonych przez osoby prawne i fizyczne</t>
  </si>
  <si>
    <t>wspieranie aktywności osób niepełnosprawnych i działań samopomocowych w celu pełnej integracji osób niepełnosprawnych 
w społeczności lokalnej</t>
  </si>
  <si>
    <t>Kolonie i obozy oraz inne formy wypoczynku dzieci
i młodzieży szkolnej, a także szkolenia młodzieży</t>
  </si>
  <si>
    <t>pomoc dzieciom i młodzieży upośledzonej umysłowo</t>
  </si>
  <si>
    <t>organizacja kampanii edukacyjnej na rzecz ograniczenia sprzedaży alkoholu osobom nieletnim</t>
  </si>
  <si>
    <t>prowadzenie Środowiskowego Domu Samopomocy 
przy al. Spółdzielczości Pracy</t>
  </si>
  <si>
    <t>zadania realizowane w ramach programu profilaktyki 
i rozwiązywania problemów alkoholowych, w tym:</t>
  </si>
  <si>
    <t>dotacja na prowadzenie domu pomocy społecznej 
przy ul. Dolińskiego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</si>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</sst>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3" fontId="1" fillId="2" borderId="7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3" fontId="0" fillId="3" borderId="6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/>
    </xf>
    <xf numFmtId="0" fontId="0" fillId="3" borderId="1" xfId="0" applyFont="1" applyFill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2" borderId="19" xfId="0" applyFont="1" applyFill="1" applyBorder="1" applyAlignment="1">
      <alignment wrapText="1"/>
    </xf>
    <xf numFmtId="3" fontId="1" fillId="2" borderId="19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tabSelected="1" zoomScale="75" zoomScaleNormal="75" workbookViewId="0" topLeftCell="A1">
      <selection activeCell="E101" sqref="E101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5.375" style="0" customWidth="1"/>
    <col min="4" max="4" width="23.00390625" style="0" customWidth="1"/>
    <col min="5" max="5" width="59.875" style="0" customWidth="1"/>
  </cols>
  <sheetData>
    <row r="1" ht="14.25">
      <c r="E1" s="50" t="s">
        <v>28</v>
      </c>
    </row>
    <row r="2" spans="1:5" ht="15.75">
      <c r="A2" s="40" t="s">
        <v>114</v>
      </c>
      <c r="E2" s="50" t="s">
        <v>25</v>
      </c>
    </row>
    <row r="3" spans="1:34" s="41" customFormat="1" ht="17.25" customHeight="1">
      <c r="A3" s="40" t="s">
        <v>107</v>
      </c>
      <c r="E3" s="50" t="s">
        <v>60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41" customFormat="1" ht="17.25" customHeight="1">
      <c r="A4" s="40"/>
      <c r="E4" s="50" t="s">
        <v>26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ht="13.5" thickBot="1">
      <c r="E5" s="6" t="s">
        <v>24</v>
      </c>
    </row>
    <row r="6" spans="1:34" s="7" customFormat="1" ht="43.5" customHeight="1" thickBot="1" thickTop="1">
      <c r="A6" s="4" t="s">
        <v>0</v>
      </c>
      <c r="B6" s="5" t="s">
        <v>1</v>
      </c>
      <c r="C6" s="5" t="s">
        <v>3</v>
      </c>
      <c r="D6" s="3" t="s">
        <v>65</v>
      </c>
      <c r="E6" s="3" t="s">
        <v>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7" customFormat="1" ht="12" customHeight="1" thickBot="1" thickTop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82" customFormat="1" ht="19.5" customHeight="1" thickBot="1" thickTop="1">
      <c r="A8" s="80"/>
      <c r="B8" s="80"/>
      <c r="C8" s="84" t="s">
        <v>106</v>
      </c>
      <c r="D8" s="83">
        <f>D9+D83+D87</f>
        <v>21224000</v>
      </c>
      <c r="E8" s="8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7" customFormat="1" ht="30.75" customHeight="1" thickBot="1">
      <c r="A9" s="1"/>
      <c r="B9" s="1"/>
      <c r="C9" s="79" t="s">
        <v>105</v>
      </c>
      <c r="D9" s="49">
        <f>D10+D13+D28+D52+D63+D72+D78</f>
        <v>19019000</v>
      </c>
      <c r="E9" s="1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7" customFormat="1" ht="18.75" customHeight="1" thickTop="1">
      <c r="A10" s="20">
        <v>630</v>
      </c>
      <c r="B10" s="20"/>
      <c r="C10" s="90" t="s">
        <v>17</v>
      </c>
      <c r="D10" s="91">
        <f>D11</f>
        <v>50000</v>
      </c>
      <c r="E10" s="9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42" customFormat="1" ht="20.25" customHeight="1">
      <c r="A11" s="23"/>
      <c r="B11" s="24">
        <v>63003</v>
      </c>
      <c r="C11" s="25" t="s">
        <v>18</v>
      </c>
      <c r="D11" s="26">
        <f>D12</f>
        <v>50000</v>
      </c>
      <c r="E11" s="2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7" customFormat="1" ht="20.25" customHeight="1">
      <c r="A12" s="12"/>
      <c r="B12" s="11"/>
      <c r="C12" s="10" t="s">
        <v>29</v>
      </c>
      <c r="D12" s="14">
        <v>50000</v>
      </c>
      <c r="E12" s="12" t="s">
        <v>20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7" customFormat="1" ht="19.5" customHeight="1">
      <c r="A13" s="54">
        <v>801</v>
      </c>
      <c r="B13" s="54"/>
      <c r="C13" s="55" t="s">
        <v>66</v>
      </c>
      <c r="D13" s="65">
        <f>D14+D16+D18+D20+D22+D24+D26</f>
        <v>12713000</v>
      </c>
      <c r="E13" s="5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42" customFormat="1" ht="19.5" customHeight="1">
      <c r="A14" s="23"/>
      <c r="B14" s="24">
        <v>80101</v>
      </c>
      <c r="C14" s="25" t="s">
        <v>67</v>
      </c>
      <c r="D14" s="26">
        <f>D15</f>
        <v>900000</v>
      </c>
      <c r="E14" s="2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7" customFormat="1" ht="25.5" customHeight="1">
      <c r="A15" s="1"/>
      <c r="B15" s="11"/>
      <c r="C15" s="10" t="s">
        <v>68</v>
      </c>
      <c r="D15" s="14">
        <v>900000</v>
      </c>
      <c r="E15" s="10" t="s">
        <v>69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42" customFormat="1" ht="19.5" customHeight="1">
      <c r="A16" s="23"/>
      <c r="B16" s="24">
        <v>80104</v>
      </c>
      <c r="C16" s="25" t="s">
        <v>70</v>
      </c>
      <c r="D16" s="26">
        <f>D17</f>
        <v>2850000</v>
      </c>
      <c r="E16" s="2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7" customFormat="1" ht="25.5" customHeight="1">
      <c r="A17" s="1"/>
      <c r="B17" s="11"/>
      <c r="C17" s="10" t="s">
        <v>71</v>
      </c>
      <c r="D17" s="14">
        <v>2850000</v>
      </c>
      <c r="E17" s="10" t="s">
        <v>72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7" customFormat="1" ht="19.5" customHeight="1">
      <c r="A18" s="1"/>
      <c r="B18" s="27">
        <v>80110</v>
      </c>
      <c r="C18" s="28" t="s">
        <v>73</v>
      </c>
      <c r="D18" s="29">
        <f>D19</f>
        <v>1900000</v>
      </c>
      <c r="E18" s="2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7" customFormat="1" ht="24.75" customHeight="1">
      <c r="A19" s="1"/>
      <c r="B19" s="1"/>
      <c r="C19" s="47" t="s">
        <v>74</v>
      </c>
      <c r="D19" s="57">
        <v>1900000</v>
      </c>
      <c r="E19" s="47" t="s">
        <v>75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42" customFormat="1" ht="19.5" customHeight="1">
      <c r="A20" s="23"/>
      <c r="B20" s="24">
        <v>80120</v>
      </c>
      <c r="C20" s="24" t="s">
        <v>76</v>
      </c>
      <c r="D20" s="26">
        <f>D21</f>
        <v>3600000</v>
      </c>
      <c r="E20" s="2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7" customFormat="1" ht="26.25" customHeight="1">
      <c r="A21" s="1"/>
      <c r="B21" s="2"/>
      <c r="C21" s="10" t="s">
        <v>77</v>
      </c>
      <c r="D21" s="14">
        <v>3600000</v>
      </c>
      <c r="E21" s="47" t="s">
        <v>116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42" customFormat="1" ht="21.75" customHeight="1">
      <c r="A22" s="23"/>
      <c r="B22" s="66">
        <v>80123</v>
      </c>
      <c r="C22" s="25" t="s">
        <v>78</v>
      </c>
      <c r="D22" s="26">
        <f>D23</f>
        <v>330000</v>
      </c>
      <c r="E22" s="6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7" customFormat="1" ht="26.25" customHeight="1">
      <c r="A23" s="1"/>
      <c r="B23" s="2"/>
      <c r="C23" s="10" t="s">
        <v>79</v>
      </c>
      <c r="D23" s="14">
        <v>330000</v>
      </c>
      <c r="E23" s="47" t="s">
        <v>80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7" customFormat="1" ht="19.5" customHeight="1">
      <c r="A24" s="1"/>
      <c r="B24" s="24">
        <v>80130</v>
      </c>
      <c r="C24" s="24" t="s">
        <v>81</v>
      </c>
      <c r="D24" s="26">
        <f>D25</f>
        <v>3130000</v>
      </c>
      <c r="E24" s="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7" customFormat="1" ht="27.75" customHeight="1">
      <c r="A25" s="1"/>
      <c r="B25" s="11"/>
      <c r="C25" s="10" t="s">
        <v>82</v>
      </c>
      <c r="D25" s="14">
        <v>3130000</v>
      </c>
      <c r="E25" s="10" t="s">
        <v>83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7" customFormat="1" ht="19.5" customHeight="1">
      <c r="A26" s="1"/>
      <c r="B26" s="27">
        <v>80195</v>
      </c>
      <c r="C26" s="27" t="s">
        <v>2</v>
      </c>
      <c r="D26" s="30">
        <f>D27</f>
        <v>3000</v>
      </c>
      <c r="E26" s="2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43" customFormat="1" ht="30.75" customHeight="1">
      <c r="A27" s="12"/>
      <c r="B27" s="11"/>
      <c r="C27" s="10" t="s">
        <v>84</v>
      </c>
      <c r="D27" s="14">
        <v>3000</v>
      </c>
      <c r="E27" s="10" t="s">
        <v>85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7" customFormat="1" ht="19.5" customHeight="1">
      <c r="A28" s="54">
        <v>851</v>
      </c>
      <c r="B28" s="54"/>
      <c r="C28" s="55" t="s">
        <v>9</v>
      </c>
      <c r="D28" s="56">
        <f>D29+D35+D42</f>
        <v>1721000</v>
      </c>
      <c r="E28" s="5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42" customFormat="1" ht="22.5" customHeight="1">
      <c r="A29" s="23"/>
      <c r="B29" s="24">
        <v>85153</v>
      </c>
      <c r="C29" s="24" t="s">
        <v>11</v>
      </c>
      <c r="D29" s="26">
        <f>D30</f>
        <v>44000</v>
      </c>
      <c r="E29" s="24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7" customFormat="1" ht="27" customHeight="1">
      <c r="A30" s="1"/>
      <c r="B30" s="2"/>
      <c r="C30" s="33" t="s">
        <v>46</v>
      </c>
      <c r="D30" s="34">
        <f>SUM(D31:D34)</f>
        <v>44000</v>
      </c>
      <c r="E30" s="35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7" customFormat="1" ht="22.5" customHeight="1">
      <c r="A31" s="1"/>
      <c r="B31" s="1"/>
      <c r="C31" s="17" t="s">
        <v>30</v>
      </c>
      <c r="D31" s="18">
        <v>10000</v>
      </c>
      <c r="E31" s="32" t="s">
        <v>39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7" customFormat="1" ht="25.5" customHeight="1">
      <c r="A32" s="1"/>
      <c r="B32" s="1"/>
      <c r="C32" s="8" t="s">
        <v>51</v>
      </c>
      <c r="D32" s="9">
        <v>25000</v>
      </c>
      <c r="E32" s="8" t="s">
        <v>40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7" customFormat="1" ht="25.5" customHeight="1">
      <c r="A33" s="1"/>
      <c r="B33" s="1"/>
      <c r="C33" s="8" t="s">
        <v>57</v>
      </c>
      <c r="D33" s="9">
        <v>8000</v>
      </c>
      <c r="E33" s="58" t="s">
        <v>21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7" customFormat="1" ht="39.75" customHeight="1">
      <c r="A34" s="1"/>
      <c r="B34" s="12"/>
      <c r="C34" s="85" t="s">
        <v>61</v>
      </c>
      <c r="D34" s="86">
        <v>1000</v>
      </c>
      <c r="E34" s="85" t="s">
        <v>43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7" customFormat="1" ht="23.25" customHeight="1">
      <c r="A35" s="1"/>
      <c r="B35" s="27">
        <v>85154</v>
      </c>
      <c r="C35" s="28" t="s">
        <v>10</v>
      </c>
      <c r="D35" s="29">
        <f>D36</f>
        <v>1458000</v>
      </c>
      <c r="E35" s="28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7" customFormat="1" ht="28.5" customHeight="1">
      <c r="A36" s="1"/>
      <c r="B36" s="1"/>
      <c r="C36" s="33" t="s">
        <v>122</v>
      </c>
      <c r="D36" s="34">
        <f>SUM(D37:D41)</f>
        <v>1458000</v>
      </c>
      <c r="E36" s="33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7" customFormat="1" ht="25.5">
      <c r="A37" s="1"/>
      <c r="B37" s="1"/>
      <c r="C37" s="17" t="s">
        <v>41</v>
      </c>
      <c r="D37" s="18">
        <v>490000</v>
      </c>
      <c r="E37" s="13" t="s">
        <v>38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43" customFormat="1" ht="39.75" customHeight="1">
      <c r="A38" s="1"/>
      <c r="B38" s="1"/>
      <c r="C38" s="8" t="s">
        <v>52</v>
      </c>
      <c r="D38" s="9">
        <v>500000</v>
      </c>
      <c r="E38" s="8" t="s">
        <v>53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43" customFormat="1" ht="25.5" customHeight="1">
      <c r="A39" s="1"/>
      <c r="B39" s="1"/>
      <c r="C39" s="8" t="s">
        <v>42</v>
      </c>
      <c r="D39" s="9">
        <v>440000</v>
      </c>
      <c r="E39" s="8" t="s">
        <v>47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43" customFormat="1" ht="37.5" customHeight="1">
      <c r="A40" s="1"/>
      <c r="B40" s="1"/>
      <c r="C40" s="31" t="s">
        <v>54</v>
      </c>
      <c r="D40" s="9">
        <v>25000</v>
      </c>
      <c r="E40" s="8" t="s">
        <v>43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62" customFormat="1" ht="26.25" customHeight="1">
      <c r="A41" s="1"/>
      <c r="B41" s="12"/>
      <c r="C41" s="61" t="s">
        <v>115</v>
      </c>
      <c r="D41" s="15">
        <v>3000</v>
      </c>
      <c r="E41" s="16" t="s">
        <v>120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7" customFormat="1" ht="22.5" customHeight="1">
      <c r="A42" s="1"/>
      <c r="B42" s="27">
        <v>85195</v>
      </c>
      <c r="C42" s="27" t="s">
        <v>2</v>
      </c>
      <c r="D42" s="30">
        <f>D43</f>
        <v>219000</v>
      </c>
      <c r="E42" s="2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7" customFormat="1" ht="24.75" customHeight="1">
      <c r="A43" s="1"/>
      <c r="B43" s="2"/>
      <c r="C43" s="33" t="s">
        <v>31</v>
      </c>
      <c r="D43" s="34">
        <f>SUM(D44:D51)</f>
        <v>219000</v>
      </c>
      <c r="E43" s="35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7" customFormat="1" ht="40.5" customHeight="1">
      <c r="A44" s="1"/>
      <c r="B44" s="1"/>
      <c r="C44" s="38" t="s">
        <v>62</v>
      </c>
      <c r="D44" s="36">
        <v>25000</v>
      </c>
      <c r="E44" s="37" t="s">
        <v>32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43" customFormat="1" ht="28.5" customHeight="1">
      <c r="A45" s="1"/>
      <c r="B45" s="1"/>
      <c r="C45" s="31" t="s">
        <v>55</v>
      </c>
      <c r="D45" s="9">
        <v>100000</v>
      </c>
      <c r="E45" s="8" t="s">
        <v>32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43" customFormat="1" ht="25.5" customHeight="1">
      <c r="A46" s="1"/>
      <c r="B46" s="1"/>
      <c r="C46" s="39" t="s">
        <v>56</v>
      </c>
      <c r="D46" s="18">
        <v>27000</v>
      </c>
      <c r="E46" s="17" t="s">
        <v>48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43" customFormat="1" ht="51" customHeight="1">
      <c r="A47" s="12"/>
      <c r="B47" s="12"/>
      <c r="C47" s="61" t="s">
        <v>49</v>
      </c>
      <c r="D47" s="15">
        <v>12000</v>
      </c>
      <c r="E47" s="16" t="s">
        <v>58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7" customFormat="1" ht="65.25" customHeight="1">
      <c r="A48" s="1"/>
      <c r="B48" s="1"/>
      <c r="C48" s="39" t="s">
        <v>63</v>
      </c>
      <c r="D48" s="18">
        <v>10000</v>
      </c>
      <c r="E48" s="17" t="s">
        <v>50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7" customFormat="1" ht="39" customHeight="1">
      <c r="A49" s="1"/>
      <c r="B49" s="1"/>
      <c r="C49" s="8" t="s">
        <v>33</v>
      </c>
      <c r="D49" s="9">
        <v>15000</v>
      </c>
      <c r="E49" s="8" t="s">
        <v>117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7" customFormat="1" ht="24" customHeight="1">
      <c r="A50" s="1"/>
      <c r="B50" s="1"/>
      <c r="C50" s="39" t="s">
        <v>34</v>
      </c>
      <c r="D50" s="18">
        <v>20000</v>
      </c>
      <c r="E50" s="17" t="s">
        <v>37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s="7" customFormat="1" ht="29.25" customHeight="1">
      <c r="A51" s="1"/>
      <c r="B51" s="1"/>
      <c r="C51" s="31" t="s">
        <v>35</v>
      </c>
      <c r="D51" s="9">
        <v>10000</v>
      </c>
      <c r="E51" s="17" t="s">
        <v>37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7" customFormat="1" ht="21.75" customHeight="1">
      <c r="A52" s="20">
        <v>852</v>
      </c>
      <c r="B52" s="20"/>
      <c r="C52" s="21" t="s">
        <v>86</v>
      </c>
      <c r="D52" s="22">
        <f>D53+D55+D57+D59</f>
        <v>1684000</v>
      </c>
      <c r="E52" s="2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42" customFormat="1" ht="19.5" customHeight="1">
      <c r="A53" s="23"/>
      <c r="B53" s="24">
        <v>85201</v>
      </c>
      <c r="C53" s="24" t="s">
        <v>87</v>
      </c>
      <c r="D53" s="26">
        <f>D54</f>
        <v>700000</v>
      </c>
      <c r="E53" s="24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42" customFormat="1" ht="30" customHeight="1">
      <c r="A54" s="23"/>
      <c r="B54" s="24"/>
      <c r="C54" s="10" t="s">
        <v>88</v>
      </c>
      <c r="D54" s="14">
        <v>700000</v>
      </c>
      <c r="E54" s="10" t="s">
        <v>89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42" customFormat="1" ht="22.5" customHeight="1">
      <c r="A55" s="23"/>
      <c r="B55" s="27">
        <v>85202</v>
      </c>
      <c r="C55" s="28" t="s">
        <v>90</v>
      </c>
      <c r="D55" s="30">
        <f>D56</f>
        <v>320000</v>
      </c>
      <c r="E55" s="2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s="42" customFormat="1" ht="27" customHeight="1">
      <c r="A56" s="23"/>
      <c r="B56" s="27"/>
      <c r="C56" s="16" t="s">
        <v>123</v>
      </c>
      <c r="D56" s="15">
        <v>320000</v>
      </c>
      <c r="E56" s="10" t="s">
        <v>91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42" customFormat="1" ht="20.25" customHeight="1">
      <c r="A57" s="23"/>
      <c r="B57" s="27">
        <v>85203</v>
      </c>
      <c r="C57" s="28" t="s">
        <v>92</v>
      </c>
      <c r="D57" s="30">
        <f>D58</f>
        <v>384000</v>
      </c>
      <c r="E57" s="25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42" customFormat="1" ht="26.25" customHeight="1">
      <c r="A58" s="23"/>
      <c r="B58" s="24"/>
      <c r="C58" s="10" t="s">
        <v>108</v>
      </c>
      <c r="D58" s="14">
        <v>384000</v>
      </c>
      <c r="E58" s="10" t="s">
        <v>93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s="42" customFormat="1" ht="21" customHeight="1">
      <c r="A59" s="23"/>
      <c r="B59" s="27">
        <v>85295</v>
      </c>
      <c r="C59" s="28" t="s">
        <v>2</v>
      </c>
      <c r="D59" s="30">
        <f>SUM(D60:D62)</f>
        <v>280000</v>
      </c>
      <c r="E59" s="28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s="42" customFormat="1" ht="30" customHeight="1">
      <c r="A60" s="23"/>
      <c r="B60" s="23"/>
      <c r="C60" s="47" t="s">
        <v>94</v>
      </c>
      <c r="D60" s="57">
        <v>180000</v>
      </c>
      <c r="E60" s="47" t="s">
        <v>94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s="42" customFormat="1" ht="27.75" customHeight="1">
      <c r="A61" s="23"/>
      <c r="B61" s="23"/>
      <c r="C61" s="8" t="s">
        <v>109</v>
      </c>
      <c r="D61" s="9">
        <v>50000</v>
      </c>
      <c r="E61" s="8" t="s">
        <v>95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42" customFormat="1" ht="20.25" customHeight="1">
      <c r="A62" s="27"/>
      <c r="B62" s="27"/>
      <c r="C62" s="16" t="s">
        <v>112</v>
      </c>
      <c r="D62" s="15">
        <v>50000</v>
      </c>
      <c r="E62" s="16" t="s">
        <v>110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s="7" customFormat="1" ht="20.25" customHeight="1">
      <c r="A63" s="54">
        <v>854</v>
      </c>
      <c r="B63" s="54"/>
      <c r="C63" s="55" t="s">
        <v>19</v>
      </c>
      <c r="D63" s="65">
        <f>D64+D66+D69</f>
        <v>1270000</v>
      </c>
      <c r="E63" s="55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7" customFormat="1" ht="19.5" customHeight="1">
      <c r="A64" s="68"/>
      <c r="B64" s="69">
        <v>85403</v>
      </c>
      <c r="C64" s="70" t="s">
        <v>96</v>
      </c>
      <c r="D64" s="71">
        <f>D65</f>
        <v>580000</v>
      </c>
      <c r="E64" s="70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s="43" customFormat="1" ht="37.5" customHeight="1">
      <c r="A65" s="87"/>
      <c r="B65" s="72"/>
      <c r="C65" s="73" t="s">
        <v>113</v>
      </c>
      <c r="D65" s="74">
        <v>580000</v>
      </c>
      <c r="E65" s="73" t="s">
        <v>97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s="42" customFormat="1" ht="20.25" customHeight="1">
      <c r="A66" s="23"/>
      <c r="B66" s="27">
        <v>85410</v>
      </c>
      <c r="C66" s="28" t="s">
        <v>98</v>
      </c>
      <c r="D66" s="30">
        <f>D67</f>
        <v>550000</v>
      </c>
      <c r="E66" s="27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s="62" customFormat="1" ht="28.5" customHeight="1">
      <c r="A67" s="1"/>
      <c r="B67" s="2"/>
      <c r="C67" s="63" t="s">
        <v>99</v>
      </c>
      <c r="D67" s="64">
        <v>550000</v>
      </c>
      <c r="E67" s="63" t="s">
        <v>100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3:34" s="51" customFormat="1" ht="28.5" customHeight="1">
      <c r="C68" s="53"/>
      <c r="D68" s="52"/>
      <c r="E68" s="53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s="42" customFormat="1" ht="30" customHeight="1">
      <c r="A69" s="23"/>
      <c r="B69" s="88">
        <v>85412</v>
      </c>
      <c r="C69" s="28" t="s">
        <v>118</v>
      </c>
      <c r="D69" s="89">
        <f>SUM(D70:D71)</f>
        <v>140000</v>
      </c>
      <c r="E69" s="27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s="44" customFormat="1" ht="28.5" customHeight="1">
      <c r="A70" s="23"/>
      <c r="B70" s="46"/>
      <c r="C70" s="47" t="s">
        <v>36</v>
      </c>
      <c r="D70" s="48">
        <v>110000</v>
      </c>
      <c r="E70" s="47" t="s">
        <v>59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s="7" customFormat="1" ht="27" customHeight="1">
      <c r="A71" s="12"/>
      <c r="B71" s="12"/>
      <c r="C71" s="16" t="s">
        <v>44</v>
      </c>
      <c r="D71" s="15">
        <v>30000</v>
      </c>
      <c r="E71" s="16" t="s">
        <v>59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7" customFormat="1" ht="22.5" customHeight="1">
      <c r="A72" s="54">
        <v>921</v>
      </c>
      <c r="B72" s="54"/>
      <c r="C72" s="55" t="s">
        <v>5</v>
      </c>
      <c r="D72" s="56">
        <f>D73</f>
        <v>680000</v>
      </c>
      <c r="E72" s="56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7" customFormat="1" ht="20.25" customHeight="1">
      <c r="A73" s="1"/>
      <c r="B73" s="27">
        <v>92105</v>
      </c>
      <c r="C73" s="28" t="s">
        <v>6</v>
      </c>
      <c r="D73" s="29">
        <f>SUM(D74:D77)</f>
        <v>680000</v>
      </c>
      <c r="E73" s="30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s="43" customFormat="1" ht="16.5" customHeight="1">
      <c r="A74" s="1"/>
      <c r="B74" s="1"/>
      <c r="C74" s="47" t="s">
        <v>7</v>
      </c>
      <c r="D74" s="57">
        <f>370000+50000</f>
        <v>420000</v>
      </c>
      <c r="E74" s="57" t="s">
        <v>22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s="43" customFormat="1" ht="17.25" customHeight="1">
      <c r="A75" s="1"/>
      <c r="B75" s="1"/>
      <c r="C75" s="8" t="s">
        <v>8</v>
      </c>
      <c r="D75" s="9">
        <v>130000</v>
      </c>
      <c r="E75" s="9" t="s">
        <v>22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s="7" customFormat="1" ht="18.75" customHeight="1">
      <c r="A76" s="1"/>
      <c r="B76" s="1"/>
      <c r="C76" s="17" t="s">
        <v>45</v>
      </c>
      <c r="D76" s="18">
        <v>100000</v>
      </c>
      <c r="E76" s="18" t="s">
        <v>22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7" customFormat="1" ht="17.25" customHeight="1">
      <c r="A77" s="1"/>
      <c r="B77" s="1"/>
      <c r="C77" s="59" t="s">
        <v>64</v>
      </c>
      <c r="D77" s="60">
        <v>30000</v>
      </c>
      <c r="E77" s="18" t="s">
        <v>22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7" customFormat="1" ht="16.5" customHeight="1">
      <c r="A78" s="20">
        <v>926</v>
      </c>
      <c r="B78" s="20"/>
      <c r="C78" s="21" t="s">
        <v>12</v>
      </c>
      <c r="D78" s="22">
        <f>D79+D81</f>
        <v>901000</v>
      </c>
      <c r="E78" s="2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7" customFormat="1" ht="18.75" customHeight="1">
      <c r="A79" s="1"/>
      <c r="B79" s="24">
        <v>92601</v>
      </c>
      <c r="C79" s="24" t="s">
        <v>13</v>
      </c>
      <c r="D79" s="26">
        <f>D80</f>
        <v>206000</v>
      </c>
      <c r="E79" s="24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7" customFormat="1" ht="18" customHeight="1">
      <c r="A80" s="1"/>
      <c r="B80" s="11"/>
      <c r="C80" s="11" t="s">
        <v>14</v>
      </c>
      <c r="D80" s="14">
        <v>206000</v>
      </c>
      <c r="E80" s="11" t="s">
        <v>23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s="7" customFormat="1" ht="17.25" customHeight="1">
      <c r="A81" s="1"/>
      <c r="B81" s="24">
        <v>92605</v>
      </c>
      <c r="C81" s="25" t="s">
        <v>15</v>
      </c>
      <c r="D81" s="26">
        <f>D82</f>
        <v>695000</v>
      </c>
      <c r="E81" s="24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s="7" customFormat="1" ht="15.75" customHeight="1">
      <c r="A82" s="1"/>
      <c r="B82" s="2"/>
      <c r="C82" s="11" t="s">
        <v>16</v>
      </c>
      <c r="D82" s="14">
        <v>695000</v>
      </c>
      <c r="E82" s="10" t="s">
        <v>27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s="42" customFormat="1" ht="18.75" customHeight="1" thickBot="1">
      <c r="A83" s="23"/>
      <c r="B83" s="23"/>
      <c r="C83" s="76" t="s">
        <v>101</v>
      </c>
      <c r="D83" s="77">
        <f>D84</f>
        <v>238000</v>
      </c>
      <c r="E83" s="75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7" customFormat="1" ht="18.75" customHeight="1" thickTop="1">
      <c r="A84" s="20">
        <v>852</v>
      </c>
      <c r="B84" s="20"/>
      <c r="C84" s="55" t="s">
        <v>86</v>
      </c>
      <c r="D84" s="56">
        <f>D85</f>
        <v>238000</v>
      </c>
      <c r="E84" s="2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42" customFormat="1" ht="17.25" customHeight="1">
      <c r="A85" s="23"/>
      <c r="B85" s="27">
        <v>85203</v>
      </c>
      <c r="C85" s="28" t="s">
        <v>92</v>
      </c>
      <c r="D85" s="30">
        <f>SUM(D86:D86)</f>
        <v>238000</v>
      </c>
      <c r="E85" s="2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7" customFormat="1" ht="25.5" customHeight="1">
      <c r="A86" s="1"/>
      <c r="B86" s="1"/>
      <c r="C86" s="10" t="s">
        <v>121</v>
      </c>
      <c r="D86" s="14">
        <v>238000</v>
      </c>
      <c r="E86" s="11" t="s">
        <v>119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42" customFormat="1" ht="27.75" customHeight="1" thickBot="1">
      <c r="A87" s="23"/>
      <c r="B87" s="23"/>
      <c r="C87" s="76" t="s">
        <v>102</v>
      </c>
      <c r="D87" s="77">
        <f>D88</f>
        <v>1967000</v>
      </c>
      <c r="E87" s="75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7" customFormat="1" ht="18" customHeight="1" thickTop="1">
      <c r="A88" s="20">
        <v>852</v>
      </c>
      <c r="B88" s="20"/>
      <c r="C88" s="55" t="s">
        <v>86</v>
      </c>
      <c r="D88" s="56">
        <f>D89</f>
        <v>1967000</v>
      </c>
      <c r="E88" s="2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42" customFormat="1" ht="15" customHeight="1">
      <c r="A89" s="23"/>
      <c r="B89" s="27">
        <v>85203</v>
      </c>
      <c r="C89" s="28" t="s">
        <v>92</v>
      </c>
      <c r="D89" s="30">
        <f>SUM(D90:D91)</f>
        <v>1967000</v>
      </c>
      <c r="E89" s="25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7" customFormat="1" ht="27.75" customHeight="1">
      <c r="A90" s="1"/>
      <c r="B90" s="1"/>
      <c r="C90" s="47" t="s">
        <v>103</v>
      </c>
      <c r="D90" s="57">
        <v>750000</v>
      </c>
      <c r="E90" s="78" t="s">
        <v>104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s="7" customFormat="1" ht="39" customHeight="1">
      <c r="A91" s="12"/>
      <c r="B91" s="12"/>
      <c r="C91" s="16" t="s">
        <v>111</v>
      </c>
      <c r="D91" s="15">
        <v>1217000</v>
      </c>
      <c r="E91" s="12" t="s">
        <v>104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3" ht="15">
      <c r="E93" s="92" t="s">
        <v>124</v>
      </c>
    </row>
    <row r="94" ht="15">
      <c r="E94" s="92" t="s">
        <v>125</v>
      </c>
    </row>
    <row r="95" ht="15">
      <c r="E95" s="92" t="s">
        <v>126</v>
      </c>
    </row>
  </sheetData>
  <printOptions horizontalCentered="1"/>
  <pageMargins left="0.5905511811023623" right="0.5905511811023623" top="0.6692913385826772" bottom="0.7086614173228347" header="0.5118110236220472" footer="0.5118110236220472"/>
  <pageSetup firstPageNumber="55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2003-12-12T08:39:11Z</cp:lastPrinted>
  <dcterms:created xsi:type="dcterms:W3CDTF">2000-10-16T12:51:24Z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